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3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tables/table1.xml" ContentType="application/vnd.openxmlformats-officedocument.spreadsheetml.tab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5.xml" ContentType="application/vnd.openxmlformats-officedocument.themeOverride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6.xml" ContentType="application/vnd.openxmlformats-officedocument.themeOverrid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7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8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9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Ex1.xml" ContentType="application/vnd.ms-office.chartex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0.xml" ContentType="application/vnd.openxmlformats-officedocument.themeOverrid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1.xml" ContentType="application/vnd.openxmlformats-officedocument.themeOverrid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12.xml" ContentType="application/vnd.openxmlformats-officedocument.themeOverride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Ex2.xml" ContentType="application/vnd.ms-office.chartex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3.xml" ContentType="application/vnd.openxmlformats-officedocument.themeOverride+xml"/>
  <Override PartName="/xl/drawings/drawing31.xml" ContentType="application/vnd.openxmlformats-officedocument.drawing+xml"/>
  <Override PartName="/xl/charts/chartEx3.xml" ContentType="application/vnd.ms-office.chartex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28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14.xml" ContentType="application/vnd.openxmlformats-officedocument.themeOverride+xml"/>
  <Override PartName="/xl/drawings/drawing33.xml" ContentType="application/vnd.openxmlformats-officedocument.drawing+xml"/>
  <Override PartName="/xl/charts/chart29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15.xml" ContentType="application/vnd.openxmlformats-officedocument.themeOverride+xml"/>
  <Override PartName="/xl/drawings/drawing34.xml" ContentType="application/vnd.openxmlformats-officedocument.drawing+xml"/>
  <Override PartName="/xl/charts/chart30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5.xml" ContentType="application/vnd.openxmlformats-officedocument.drawing+xml"/>
  <Override PartName="/xl/charts/chart31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2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16.xml" ContentType="application/vnd.openxmlformats-officedocument.themeOverride+xml"/>
  <Override PartName="/xl/drawings/drawing36.xml" ContentType="application/vnd.openxmlformats-officedocument.drawing+xml"/>
  <Override PartName="/xl/charts/chart33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17.xml" ContentType="application/vnd.openxmlformats-officedocument.themeOverride+xml"/>
  <Override PartName="/xl/drawings/drawing37.xml" ContentType="application/vnd.openxmlformats-officedocument.drawing+xml"/>
  <Override PartName="/xl/charts/chart34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5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18.xml" ContentType="application/vnd.openxmlformats-officedocument.themeOverride+xml"/>
  <Override PartName="/xl/drawings/drawing39.xml" ContentType="application/vnd.openxmlformats-officedocument.drawing+xml"/>
  <Override PartName="/xl/charts/chart36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+xml"/>
  <Override PartName="/xl/charts/chart37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19.xml" ContentType="application/vnd.openxmlformats-officedocument.themeOverride+xml"/>
  <Override PartName="/xl/drawings/drawing41.xml" ContentType="application/vnd.openxmlformats-officedocument.drawing+xml"/>
  <Override PartName="/xl/charts/chart38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20.xml" ContentType="application/vnd.openxmlformats-officedocument.themeOverride+xml"/>
  <Override PartName="/xl/drawings/drawing42.xml" ContentType="application/vnd.openxmlformats-officedocument.drawing+xml"/>
  <Override PartName="/xl/charts/chart39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3.xml" ContentType="application/vnd.openxmlformats-officedocument.drawing+xml"/>
  <Override PartName="/xl/charts/chart40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4.xml" ContentType="application/vnd.openxmlformats-officedocument.drawing+xml"/>
  <Override PartName="/xl/charts/chart41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21.xml" ContentType="application/vnd.openxmlformats-officedocument.themeOverride+xml"/>
  <Override PartName="/xl/drawings/drawing45.xml" ContentType="application/vnd.openxmlformats-officedocument.drawing+xml"/>
  <Override PartName="/xl/charts/chart42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22.xml" ContentType="application/vnd.openxmlformats-officedocument.themeOverride+xml"/>
  <Override PartName="/xl/drawings/drawing46.xml" ContentType="application/vnd.openxmlformats-officedocument.drawing+xml"/>
  <Override PartName="/xl/charts/chart43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23.xml" ContentType="application/vnd.openxmlformats-officedocument.themeOverride+xml"/>
  <Override PartName="/xl/drawings/drawing47.xml" ContentType="application/vnd.openxmlformats-officedocument.drawing+xml"/>
  <Override PartName="/xl/charts/chart44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24.xml" ContentType="application/vnd.openxmlformats-officedocument.themeOverride+xml"/>
  <Override PartName="/xl/drawings/drawing48.xml" ContentType="application/vnd.openxmlformats-officedocument.drawing+xml"/>
  <Override PartName="/xl/charts/chart45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9.xml" ContentType="application/vnd.openxmlformats-officedocument.drawing+xml"/>
  <Override PartName="/xl/charts/chart46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50.xml" ContentType="application/vnd.openxmlformats-officedocument.drawing+xml"/>
  <Override PartName="/xl/charts/chart47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51.xml" ContentType="application/vnd.openxmlformats-officedocument.drawing+xml"/>
  <Override PartName="/xl/charts/chart48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52.xml" ContentType="application/vnd.openxmlformats-officedocument.drawing+xml"/>
  <Override PartName="/xl/charts/chart49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theme/themeOverride25.xml" ContentType="application/vnd.openxmlformats-officedocument.themeOverride+xml"/>
  <Override PartName="/xl/drawings/drawing53.xml" ContentType="application/vnd.openxmlformats-officedocument.drawing+xml"/>
  <Override PartName="/xl/charts/chart50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4.xml" ContentType="application/vnd.openxmlformats-officedocument.drawing+xml"/>
  <Override PartName="/xl/charts/chart51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55.xml" ContentType="application/vnd.openxmlformats-officedocument.drawing+xml"/>
  <Override PartName="/xl/charts/chart52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theme/themeOverride26.xml" ContentType="application/vnd.openxmlformats-officedocument.themeOverride+xml"/>
  <Override PartName="/xl/drawings/drawing56.xml" ContentType="application/vnd.openxmlformats-officedocument.drawing+xml"/>
  <Override PartName="/xl/charts/chart53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theme/themeOverride27.xml" ContentType="application/vnd.openxmlformats-officedocument.themeOverride+xml"/>
  <Override PartName="/xl/drawings/drawing57.xml" ContentType="application/vnd.openxmlformats-officedocument.drawing+xml"/>
  <Override PartName="/xl/charts/chart54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theme/themeOverride28.xml" ContentType="application/vnd.openxmlformats-officedocument.themeOverride+xml"/>
  <Override PartName="/xl/drawings/drawing58.xml" ContentType="application/vnd.openxmlformats-officedocument.drawing+xml"/>
  <Override PartName="/xl/charts/chart55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theme/themeOverride29.xml" ContentType="application/vnd.openxmlformats-officedocument.themeOverride+xml"/>
  <Override PartName="/xl/drawings/drawing59.xml" ContentType="application/vnd.openxmlformats-officedocument.drawing+xml"/>
  <Override PartName="/xl/charts/chart56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theme/themeOverride30.xml" ContentType="application/vnd.openxmlformats-officedocument.themeOverride+xml"/>
  <Override PartName="/xl/drawings/drawing60.xml" ContentType="application/vnd.openxmlformats-officedocument.drawing+xml"/>
  <Override PartName="/xl/charts/chart57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theme/themeOverride31.xml" ContentType="application/vnd.openxmlformats-officedocument.themeOverride+xml"/>
  <Override PartName="/xl/drawings/drawing61.xml" ContentType="application/vnd.openxmlformats-officedocument.drawing+xml"/>
  <Override PartName="/xl/charts/chart58.xml" ContentType="application/vnd.openxmlformats-officedocument.drawingml.chart+xml"/>
  <Override PartName="/xl/theme/themeOverride32.xml" ContentType="application/vnd.openxmlformats-officedocument.themeOverride+xml"/>
  <Override PartName="/xl/drawings/drawing62.xml" ContentType="application/vnd.openxmlformats-officedocument.drawing+xml"/>
  <Override PartName="/xl/charts/chart59.xml" ContentType="application/vnd.openxmlformats-officedocument.drawingml.chart+xml"/>
  <Override PartName="/xl/theme/themeOverride33.xml" ContentType="application/vnd.openxmlformats-officedocument.themeOverride+xml"/>
  <Override PartName="/xl/drawings/drawing63.xml" ContentType="application/vnd.openxmlformats-officedocument.drawing+xml"/>
  <Override PartName="/xl/charts/chart60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theme/themeOverride34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ento_zošit" defaultThemeVersion="164011"/>
  <bookViews>
    <workbookView xWindow="-19305" yWindow="-105" windowWidth="19425" windowHeight="10305" tabRatio="872" activeTab="6"/>
  </bookViews>
  <sheets>
    <sheet name="Navigation" sheetId="1" r:id="rId1"/>
    <sheet name="G1" sheetId="293" r:id="rId2"/>
    <sheet name="G2" sheetId="294" r:id="rId3"/>
    <sheet name="T1" sheetId="303" r:id="rId4"/>
    <sheet name="G3" sheetId="356" r:id="rId5"/>
    <sheet name="G4" sheetId="186" r:id="rId6"/>
    <sheet name="G5" sheetId="304" r:id="rId7"/>
    <sheet name="G6" sheetId="358" r:id="rId8"/>
    <sheet name="G7" sheetId="272" r:id="rId9"/>
    <sheet name="T2" sheetId="305" r:id="rId10"/>
    <sheet name="T3" sheetId="357" r:id="rId11"/>
    <sheet name="T4" sheetId="306" r:id="rId12"/>
    <sheet name="T5" sheetId="307" r:id="rId13"/>
    <sheet name="G8" sheetId="274" r:id="rId14"/>
    <sheet name="G9" sheetId="190" r:id="rId15"/>
    <sheet name="G10" sheetId="354" r:id="rId16"/>
    <sheet name="G11" sheetId="355" r:id="rId17"/>
    <sheet name="T6" sheetId="334" r:id="rId18"/>
    <sheet name="G12" sheetId="98" r:id="rId19"/>
    <sheet name="G13" sheetId="95" r:id="rId20"/>
    <sheet name="G14" sheetId="335" r:id="rId21"/>
    <sheet name="T7" sheetId="343" r:id="rId22"/>
    <sheet name="G15" sheetId="337" r:id="rId23"/>
    <sheet name="G16" sheetId="280" r:id="rId24"/>
    <sheet name="G17" sheetId="6" r:id="rId25"/>
    <sheet name="G18" sheetId="34" r:id="rId26"/>
    <sheet name="G19" sheetId="338" r:id="rId27"/>
    <sheet name="G20" sheetId="339" r:id="rId28"/>
    <sheet name="G21" sheetId="340" r:id="rId29"/>
    <sheet name="G22" sheetId="9" r:id="rId30"/>
    <sheet name="G23" sheetId="254" r:id="rId31"/>
    <sheet name="G24" sheetId="275" r:id="rId32"/>
    <sheet name="G25" sheetId="342" r:id="rId33"/>
    <sheet name="G26" sheetId="26" r:id="rId34"/>
    <sheet name="G27" sheetId="191" r:id="rId35"/>
    <sheet name="G28" sheetId="344" r:id="rId36"/>
    <sheet name="T8" sheetId="336" r:id="rId37"/>
    <sheet name="G29" sheetId="259" r:id="rId38"/>
    <sheet name="G30" sheetId="345" r:id="rId39"/>
    <sheet name="G31" sheetId="18" r:id="rId40"/>
    <sheet name="G32" sheetId="108" r:id="rId41"/>
    <sheet name="G33" sheetId="106" r:id="rId42"/>
    <sheet name="G34" sheetId="346" r:id="rId43"/>
    <sheet name="G35" sheetId="347" r:id="rId44"/>
    <sheet name="G36" sheetId="348" r:id="rId45"/>
    <sheet name="G37" sheetId="349" r:id="rId46"/>
    <sheet name="G38" sheetId="350" r:id="rId47"/>
    <sheet name="G39" sheetId="40" r:id="rId48"/>
    <sheet name="G40" sheetId="282" r:id="rId49"/>
    <sheet name="G41" sheetId="165" r:id="rId50"/>
    <sheet name="G42" sheetId="172" r:id="rId51"/>
    <sheet name="G43" sheetId="169" r:id="rId52"/>
    <sheet name="G44" sheetId="170" r:id="rId53"/>
    <sheet name="G45" sheetId="24" r:id="rId54"/>
    <sheet name="G46" sheetId="35" r:id="rId55"/>
    <sheet name="G47" sheetId="351" r:id="rId56"/>
    <sheet name="G48" sheetId="352" r:id="rId57"/>
    <sheet name="G49" sheetId="341" r:id="rId58"/>
    <sheet name="G50" sheetId="20" r:id="rId59"/>
    <sheet name="G51" sheetId="255" r:id="rId60"/>
    <sheet name="G52" sheetId="214" r:id="rId61"/>
    <sheet name="G53" sheetId="220" r:id="rId62"/>
    <sheet name="G54" sheetId="353" r:id="rId63"/>
    <sheet name="G55" sheetId="266" r:id="rId64"/>
    <sheet name="G56" sheetId="265" r:id="rId65"/>
    <sheet name="G57" sheetId="147" r:id="rId66"/>
    <sheet name="G58" sheetId="153" r:id="rId67"/>
    <sheet name="G59" sheetId="149" r:id="rId68"/>
    <sheet name="G60" sheetId="173" r:id="rId69"/>
  </sheets>
  <externalReferences>
    <externalReference r:id="rId70"/>
    <externalReference r:id="rId71"/>
    <externalReference r:id="rId72"/>
    <externalReference r:id="rId73"/>
  </externalReferences>
  <definedNames>
    <definedName name="____W.O.R.K.B.O.O.K..C.O.N.T.E.N.T.S____" localSheetId="26">#REF!</definedName>
    <definedName name="____W.O.R.K.B.O.O.K..C.O.N.T.E.N.T.S____" localSheetId="27">#REF!</definedName>
    <definedName name="____W.O.R.K.B.O.O.K..C.O.N.T.E.N.T.S____" localSheetId="31">#REF!</definedName>
    <definedName name="____W.O.R.K.B.O.O.K..C.O.N.T.E.N.T.S____" localSheetId="34">#REF!</definedName>
    <definedName name="____W.O.R.K.B.O.O.K..C.O.N.T.E.N.T.S____" localSheetId="35">#REF!</definedName>
    <definedName name="____W.O.R.K.B.O.O.K..C.O.N.T.E.N.T.S____" localSheetId="38">#REF!</definedName>
    <definedName name="____W.O.R.K.B.O.O.K..C.O.N.T.E.N.T.S____" localSheetId="42">#REF!</definedName>
    <definedName name="____W.O.R.K.B.O.O.K..C.O.N.T.E.N.T.S____" localSheetId="43">#REF!</definedName>
    <definedName name="____W.O.R.K.B.O.O.K..C.O.N.T.E.N.T.S____" localSheetId="48">#REF!</definedName>
    <definedName name="____W.O.R.K.B.O.O.K..C.O.N.T.E.N.T.S____" localSheetId="50">#REF!</definedName>
    <definedName name="____W.O.R.K.B.O.O.K..C.O.N.T.E.N.T.S____" localSheetId="51">#REF!</definedName>
    <definedName name="____W.O.R.K.B.O.O.K..C.O.N.T.E.N.T.S____" localSheetId="52">#REF!</definedName>
    <definedName name="____W.O.R.K.B.O.O.K..C.O.N.T.E.N.T.S____" localSheetId="55">#REF!</definedName>
    <definedName name="____W.O.R.K.B.O.O.K..C.O.N.T.E.N.T.S____" localSheetId="56">#REF!</definedName>
    <definedName name="____W.O.R.K.B.O.O.K..C.O.N.T.E.N.T.S____" localSheetId="57">#REF!</definedName>
    <definedName name="____W.O.R.K.B.O.O.K..C.O.N.T.E.N.T.S____" localSheetId="6">#REF!</definedName>
    <definedName name="____W.O.R.K.B.O.O.K..C.O.N.T.E.N.T.S____" localSheetId="60">#REF!</definedName>
    <definedName name="____W.O.R.K.B.O.O.K..C.O.N.T.E.N.T.S____" localSheetId="61">#REF!</definedName>
    <definedName name="____W.O.R.K.B.O.O.K..C.O.N.T.E.N.T.S____" localSheetId="62">#REF!</definedName>
    <definedName name="____W.O.R.K.B.O.O.K..C.O.N.T.E.N.T.S____" localSheetId="63">#REF!</definedName>
    <definedName name="____W.O.R.K.B.O.O.K..C.O.N.T.E.N.T.S____" localSheetId="66">#REF!</definedName>
    <definedName name="____W.O.R.K.B.O.O.K..C.O.N.T.E.N.T.S____" localSheetId="67">#REF!</definedName>
    <definedName name="____W.O.R.K.B.O.O.K..C.O.N.T.E.N.T.S____" localSheetId="7">#REF!</definedName>
    <definedName name="____W.O.R.K.B.O.O.K..C.O.N.T.E.N.T.S____" localSheetId="8">#REF!</definedName>
    <definedName name="____W.O.R.K.B.O.O.K..C.O.N.T.E.N.T.S____" localSheetId="13">#REF!</definedName>
    <definedName name="____W.O.R.K.B.O.O.K..C.O.N.T.E.N.T.S____">#REF!</definedName>
    <definedName name="__123Graph_A" localSheetId="26" hidden="1">#REF!</definedName>
    <definedName name="__123Graph_A" localSheetId="27" hidden="1">#REF!</definedName>
    <definedName name="__123Graph_A" localSheetId="31" hidden="1">#REF!</definedName>
    <definedName name="__123Graph_A" localSheetId="34" hidden="1">#REF!</definedName>
    <definedName name="__123Graph_A" localSheetId="35" hidden="1">#REF!</definedName>
    <definedName name="__123Graph_A" localSheetId="42" hidden="1">#REF!</definedName>
    <definedName name="__123Graph_A" localSheetId="43" hidden="1">#REF!</definedName>
    <definedName name="__123Graph_A" localSheetId="50" hidden="1">#REF!</definedName>
    <definedName name="__123Graph_A" localSheetId="51" hidden="1">#REF!</definedName>
    <definedName name="__123Graph_A" localSheetId="52" hidden="1">#REF!</definedName>
    <definedName name="__123Graph_A" localSheetId="55" hidden="1">#REF!</definedName>
    <definedName name="__123Graph_A" localSheetId="56" hidden="1">#REF!</definedName>
    <definedName name="__123Graph_A" localSheetId="57" hidden="1">#REF!</definedName>
    <definedName name="__123Graph_A" localSheetId="6" hidden="1">#REF!</definedName>
    <definedName name="__123Graph_A" localSheetId="60" hidden="1">#REF!</definedName>
    <definedName name="__123Graph_A" localSheetId="61" hidden="1">#REF!</definedName>
    <definedName name="__123Graph_A" localSheetId="62" hidden="1">#REF!</definedName>
    <definedName name="__123Graph_A" localSheetId="63" hidden="1">#REF!</definedName>
    <definedName name="__123Graph_A" localSheetId="66" hidden="1">#REF!</definedName>
    <definedName name="__123Graph_A" localSheetId="67" hidden="1">#REF!</definedName>
    <definedName name="__123Graph_A" localSheetId="7" hidden="1">#REF!</definedName>
    <definedName name="__123Graph_A" localSheetId="8" hidden="1">#REF!</definedName>
    <definedName name="__123Graph_A" localSheetId="13" hidden="1">#REF!</definedName>
    <definedName name="__123Graph_A" hidden="1">#REF!</definedName>
    <definedName name="__123Graph_B" localSheetId="26" hidden="1">#REF!</definedName>
    <definedName name="__123Graph_B" localSheetId="27" hidden="1">#REF!</definedName>
    <definedName name="__123Graph_B" localSheetId="31" hidden="1">#REF!</definedName>
    <definedName name="__123Graph_B" localSheetId="34" hidden="1">#REF!</definedName>
    <definedName name="__123Graph_B" localSheetId="35" hidden="1">#REF!</definedName>
    <definedName name="__123Graph_B" localSheetId="42" hidden="1">#REF!</definedName>
    <definedName name="__123Graph_B" localSheetId="43" hidden="1">#REF!</definedName>
    <definedName name="__123Graph_B" localSheetId="50" hidden="1">#REF!</definedName>
    <definedName name="__123Graph_B" localSheetId="51" hidden="1">#REF!</definedName>
    <definedName name="__123Graph_B" localSheetId="52" hidden="1">#REF!</definedName>
    <definedName name="__123Graph_B" localSheetId="55" hidden="1">#REF!</definedName>
    <definedName name="__123Graph_B" localSheetId="56" hidden="1">#REF!</definedName>
    <definedName name="__123Graph_B" localSheetId="57" hidden="1">#REF!</definedName>
    <definedName name="__123Graph_B" localSheetId="6" hidden="1">#REF!</definedName>
    <definedName name="__123Graph_B" localSheetId="60" hidden="1">#REF!</definedName>
    <definedName name="__123Graph_B" localSheetId="61" hidden="1">#REF!</definedName>
    <definedName name="__123Graph_B" localSheetId="62" hidden="1">#REF!</definedName>
    <definedName name="__123Graph_B" localSheetId="63" hidden="1">#REF!</definedName>
    <definedName name="__123Graph_B" localSheetId="66" hidden="1">#REF!</definedName>
    <definedName name="__123Graph_B" localSheetId="67" hidden="1">#REF!</definedName>
    <definedName name="__123Graph_B" localSheetId="7" hidden="1">#REF!</definedName>
    <definedName name="__123Graph_B" localSheetId="8" hidden="1">#REF!</definedName>
    <definedName name="__123Graph_B" localSheetId="13" hidden="1">#REF!</definedName>
    <definedName name="__123Graph_B" hidden="1">#REF!</definedName>
    <definedName name="__123Graph_C" localSheetId="26" hidden="1">#REF!</definedName>
    <definedName name="__123Graph_C" localSheetId="27" hidden="1">#REF!</definedName>
    <definedName name="__123Graph_C" localSheetId="31" hidden="1">#REF!</definedName>
    <definedName name="__123Graph_C" localSheetId="34" hidden="1">#REF!</definedName>
    <definedName name="__123Graph_C" localSheetId="35" hidden="1">#REF!</definedName>
    <definedName name="__123Graph_C" localSheetId="42" hidden="1">#REF!</definedName>
    <definedName name="__123Graph_C" localSheetId="43" hidden="1">#REF!</definedName>
    <definedName name="__123Graph_C" localSheetId="50" hidden="1">#REF!</definedName>
    <definedName name="__123Graph_C" localSheetId="51" hidden="1">#REF!</definedName>
    <definedName name="__123Graph_C" localSheetId="52" hidden="1">#REF!</definedName>
    <definedName name="__123Graph_C" localSheetId="55" hidden="1">#REF!</definedName>
    <definedName name="__123Graph_C" localSheetId="56" hidden="1">#REF!</definedName>
    <definedName name="__123Graph_C" localSheetId="57" hidden="1">#REF!</definedName>
    <definedName name="__123Graph_C" localSheetId="6" hidden="1">#REF!</definedName>
    <definedName name="__123Graph_C" localSheetId="60" hidden="1">#REF!</definedName>
    <definedName name="__123Graph_C" localSheetId="61" hidden="1">#REF!</definedName>
    <definedName name="__123Graph_C" localSheetId="62" hidden="1">#REF!</definedName>
    <definedName name="__123Graph_C" localSheetId="63" hidden="1">#REF!</definedName>
    <definedName name="__123Graph_C" localSheetId="66" hidden="1">#REF!</definedName>
    <definedName name="__123Graph_C" localSheetId="67" hidden="1">#REF!</definedName>
    <definedName name="__123Graph_C" localSheetId="7" hidden="1">#REF!</definedName>
    <definedName name="__123Graph_C" localSheetId="8" hidden="1">#REF!</definedName>
    <definedName name="__123Graph_C" localSheetId="13" hidden="1">#REF!</definedName>
    <definedName name="__123Graph_C" hidden="1">#REF!</definedName>
    <definedName name="__123Graph_D" localSheetId="26" hidden="1">#REF!</definedName>
    <definedName name="__123Graph_D" localSheetId="27" hidden="1">#REF!</definedName>
    <definedName name="__123Graph_D" localSheetId="31" hidden="1">#REF!</definedName>
    <definedName name="__123Graph_D" localSheetId="34" hidden="1">#REF!</definedName>
    <definedName name="__123Graph_D" localSheetId="35" hidden="1">#REF!</definedName>
    <definedName name="__123Graph_D" localSheetId="42" hidden="1">#REF!</definedName>
    <definedName name="__123Graph_D" localSheetId="43" hidden="1">#REF!</definedName>
    <definedName name="__123Graph_D" localSheetId="50" hidden="1">#REF!</definedName>
    <definedName name="__123Graph_D" localSheetId="51" hidden="1">#REF!</definedName>
    <definedName name="__123Graph_D" localSheetId="52" hidden="1">#REF!</definedName>
    <definedName name="__123Graph_D" localSheetId="55" hidden="1">#REF!</definedName>
    <definedName name="__123Graph_D" localSheetId="56" hidden="1">#REF!</definedName>
    <definedName name="__123Graph_D" localSheetId="57" hidden="1">#REF!</definedName>
    <definedName name="__123Graph_D" localSheetId="6" hidden="1">#REF!</definedName>
    <definedName name="__123Graph_D" localSheetId="60" hidden="1">#REF!</definedName>
    <definedName name="__123Graph_D" localSheetId="61" hidden="1">#REF!</definedName>
    <definedName name="__123Graph_D" localSheetId="62" hidden="1">#REF!</definedName>
    <definedName name="__123Graph_D" localSheetId="63" hidden="1">#REF!</definedName>
    <definedName name="__123Graph_D" localSheetId="66" hidden="1">#REF!</definedName>
    <definedName name="__123Graph_D" localSheetId="67" hidden="1">#REF!</definedName>
    <definedName name="__123Graph_D" localSheetId="7" hidden="1">#REF!</definedName>
    <definedName name="__123Graph_D" localSheetId="8" hidden="1">#REF!</definedName>
    <definedName name="__123Graph_D" localSheetId="13" hidden="1">#REF!</definedName>
    <definedName name="__123Graph_D" hidden="1">#REF!</definedName>
    <definedName name="__123Graph_E" localSheetId="26" hidden="1">#REF!</definedName>
    <definedName name="__123Graph_E" localSheetId="27" hidden="1">#REF!</definedName>
    <definedName name="__123Graph_E" localSheetId="31" hidden="1">#REF!</definedName>
    <definedName name="__123Graph_E" localSheetId="34" hidden="1">#REF!</definedName>
    <definedName name="__123Graph_E" localSheetId="35" hidden="1">#REF!</definedName>
    <definedName name="__123Graph_E" localSheetId="42" hidden="1">#REF!</definedName>
    <definedName name="__123Graph_E" localSheetId="43" hidden="1">#REF!</definedName>
    <definedName name="__123Graph_E" localSheetId="50" hidden="1">#REF!</definedName>
    <definedName name="__123Graph_E" localSheetId="51" hidden="1">#REF!</definedName>
    <definedName name="__123Graph_E" localSheetId="52" hidden="1">#REF!</definedName>
    <definedName name="__123Graph_E" localSheetId="55" hidden="1">#REF!</definedName>
    <definedName name="__123Graph_E" localSheetId="56" hidden="1">#REF!</definedName>
    <definedName name="__123Graph_E" localSheetId="57" hidden="1">#REF!</definedName>
    <definedName name="__123Graph_E" localSheetId="6" hidden="1">#REF!</definedName>
    <definedName name="__123Graph_E" localSheetId="60" hidden="1">#REF!</definedName>
    <definedName name="__123Graph_E" localSheetId="61" hidden="1">#REF!</definedName>
    <definedName name="__123Graph_E" localSheetId="62" hidden="1">#REF!</definedName>
    <definedName name="__123Graph_E" localSheetId="63" hidden="1">#REF!</definedName>
    <definedName name="__123Graph_E" localSheetId="66" hidden="1">#REF!</definedName>
    <definedName name="__123Graph_E" localSheetId="67" hidden="1">#REF!</definedName>
    <definedName name="__123Graph_E" localSheetId="7" hidden="1">#REF!</definedName>
    <definedName name="__123Graph_E" localSheetId="8" hidden="1">#REF!</definedName>
    <definedName name="__123Graph_E" localSheetId="13" hidden="1">#REF!</definedName>
    <definedName name="__123Graph_E" hidden="1">#REF!</definedName>
    <definedName name="__123Graph_X" localSheetId="26" hidden="1">#REF!</definedName>
    <definedName name="__123Graph_X" localSheetId="27" hidden="1">#REF!</definedName>
    <definedName name="__123Graph_X" localSheetId="31" hidden="1">#REF!</definedName>
    <definedName name="__123Graph_X" localSheetId="34" hidden="1">#REF!</definedName>
    <definedName name="__123Graph_X" localSheetId="35" hidden="1">#REF!</definedName>
    <definedName name="__123Graph_X" localSheetId="42" hidden="1">#REF!</definedName>
    <definedName name="__123Graph_X" localSheetId="43" hidden="1">#REF!</definedName>
    <definedName name="__123Graph_X" localSheetId="50" hidden="1">#REF!</definedName>
    <definedName name="__123Graph_X" localSheetId="51" hidden="1">#REF!</definedName>
    <definedName name="__123Graph_X" localSheetId="52" hidden="1">#REF!</definedName>
    <definedName name="__123Graph_X" localSheetId="55" hidden="1">#REF!</definedName>
    <definedName name="__123Graph_X" localSheetId="56" hidden="1">#REF!</definedName>
    <definedName name="__123Graph_X" localSheetId="57" hidden="1">#REF!</definedName>
    <definedName name="__123Graph_X" localSheetId="6" hidden="1">#REF!</definedName>
    <definedName name="__123Graph_X" localSheetId="60" hidden="1">#REF!</definedName>
    <definedName name="__123Graph_X" localSheetId="61" hidden="1">#REF!</definedName>
    <definedName name="__123Graph_X" localSheetId="62" hidden="1">#REF!</definedName>
    <definedName name="__123Graph_X" localSheetId="63" hidden="1">#REF!</definedName>
    <definedName name="__123Graph_X" localSheetId="66" hidden="1">#REF!</definedName>
    <definedName name="__123Graph_X" localSheetId="67" hidden="1">#REF!</definedName>
    <definedName name="__123Graph_X" localSheetId="7" hidden="1">#REF!</definedName>
    <definedName name="__123Graph_X" localSheetId="8" hidden="1">#REF!</definedName>
    <definedName name="__123Graph_X" localSheetId="13" hidden="1">#REF!</definedName>
    <definedName name="__123Graph_X" hidden="1">#REF!</definedName>
    <definedName name="_ftn1" localSheetId="10">'T3'!$A$10</definedName>
    <definedName name="_ftnref1" localSheetId="10">'T3'!$A$6</definedName>
    <definedName name="_Order1" hidden="1">255</definedName>
    <definedName name="_Order2" hidden="1">255</definedName>
    <definedName name="_Toc181888882" localSheetId="18">'G12'!$A$2</definedName>
    <definedName name="_Toc181888883" localSheetId="19">'G13'!$A$2</definedName>
    <definedName name="_Toc188362999" localSheetId="16">'G11'!$A$2</definedName>
    <definedName name="_Toc188363003" localSheetId="22">'G15'!$A$2</definedName>
    <definedName name="_Toc188363014" localSheetId="33">'G26'!$A$2</definedName>
    <definedName name="_Toc188363018" localSheetId="38">'G30'!$A$2</definedName>
    <definedName name="_Toc188363025" localSheetId="45">'G37'!$A$2</definedName>
    <definedName name="_Toc188363026" localSheetId="46">'G38'!$A$2</definedName>
    <definedName name="_Toc188449530" localSheetId="9">'T2'!$A$2</definedName>
    <definedName name="_Toc188449530" localSheetId="10">'T3'!$A$2</definedName>
    <definedName name="_Toc188449532" localSheetId="12">'T5'!$A$2</definedName>
    <definedName name="_Toc188449533" localSheetId="17">'T6'!$A$2</definedName>
    <definedName name="_Toc188452556" localSheetId="67">'G59'!$A$2</definedName>
    <definedName name="_xlchart.v1.0" hidden="1">'G14'!$A$4:$A$13</definedName>
    <definedName name="_xlchart.v1.1" hidden="1">'G14'!$D$4:$D$13</definedName>
    <definedName name="_xlchart.v1.2" hidden="1">'G26'!$A$4:$A$13</definedName>
    <definedName name="_xlchart.v1.3" hidden="1">'G26'!$D$4:$D$13</definedName>
    <definedName name="_xlchart.v1.4" hidden="1">'G28'!$A$4:$A$13</definedName>
    <definedName name="_xlchart.v1.5" hidden="1">'G28'!$D$4:$D$13</definedName>
    <definedName name="aaaa" localSheetId="4">#REF!</definedName>
    <definedName name="aaaa" localSheetId="42">#REF!</definedName>
    <definedName name="aaaa" localSheetId="6">#REF!</definedName>
    <definedName name="aaaa" localSheetId="7">#REF!</definedName>
    <definedName name="aaaa">#REF!</definedName>
    <definedName name="aaaaa" localSheetId="42">#REF!</definedName>
    <definedName name="aaaaa" localSheetId="6">#REF!</definedName>
    <definedName name="aaaaa" localSheetId="7">#REF!</definedName>
    <definedName name="aaaaa">#REF!</definedName>
    <definedName name="Activity">[1]ACT!$A$1:$U$32</definedName>
    <definedName name="Activity_years">[1]ACT!$A$1:$U$1</definedName>
    <definedName name="ae" localSheetId="42">[2]générique!#REF!</definedName>
    <definedName name="ae" localSheetId="6">[2]générique!#REF!</definedName>
    <definedName name="ae" localSheetId="7">[2]générique!#REF!</definedName>
    <definedName name="ae">[2]générique!#REF!</definedName>
    <definedName name="af" localSheetId="15">#REF!</definedName>
    <definedName name="af" localSheetId="16">#REF!</definedName>
    <definedName name="af" localSheetId="20">#REF!</definedName>
    <definedName name="af" localSheetId="22">#REF!</definedName>
    <definedName name="af" localSheetId="26">#REF!</definedName>
    <definedName name="af" localSheetId="27">#REF!</definedName>
    <definedName name="af" localSheetId="32">#REF!</definedName>
    <definedName name="af" localSheetId="35">#REF!</definedName>
    <definedName name="af" localSheetId="38">#REF!</definedName>
    <definedName name="af" localSheetId="42">#REF!</definedName>
    <definedName name="af" localSheetId="43">#REF!</definedName>
    <definedName name="af" localSheetId="44">#REF!</definedName>
    <definedName name="af" localSheetId="45">#REF!</definedName>
    <definedName name="af" localSheetId="46">#REF!</definedName>
    <definedName name="af" localSheetId="55">#REF!</definedName>
    <definedName name="af" localSheetId="56">#REF!</definedName>
    <definedName name="af" localSheetId="6">#REF!</definedName>
    <definedName name="af" localSheetId="62">#REF!</definedName>
    <definedName name="af" localSheetId="7">#REF!</definedName>
    <definedName name="af">#REF!</definedName>
    <definedName name="ag" localSheetId="15">[2]générique!#REF!</definedName>
    <definedName name="ag" localSheetId="16">[2]générique!#REF!</definedName>
    <definedName name="ag" localSheetId="20">[2]générique!#REF!</definedName>
    <definedName name="ag" localSheetId="22">[2]générique!#REF!</definedName>
    <definedName name="ag" localSheetId="26">[2]générique!#REF!</definedName>
    <definedName name="ag" localSheetId="27">[2]générique!#REF!</definedName>
    <definedName name="ag" localSheetId="32">[2]générique!#REF!</definedName>
    <definedName name="ag" localSheetId="35">[2]générique!#REF!</definedName>
    <definedName name="ag" localSheetId="38">[2]générique!#REF!</definedName>
    <definedName name="ag" localSheetId="42">[2]générique!#REF!</definedName>
    <definedName name="ag" localSheetId="43">[2]générique!#REF!</definedName>
    <definedName name="ag" localSheetId="44">[2]générique!#REF!</definedName>
    <definedName name="ag" localSheetId="45">[2]générique!#REF!</definedName>
    <definedName name="ag" localSheetId="46">[2]générique!#REF!</definedName>
    <definedName name="ag" localSheetId="55">[2]générique!#REF!</definedName>
    <definedName name="ag" localSheetId="56">[2]générique!#REF!</definedName>
    <definedName name="ag" localSheetId="6">[2]générique!#REF!</definedName>
    <definedName name="ag" localSheetId="62">[2]générique!#REF!</definedName>
    <definedName name="ag" localSheetId="7">[2]générique!#REF!</definedName>
    <definedName name="ag">[2]générique!#REF!</definedName>
    <definedName name="ah" localSheetId="42">[2]générique!#REF!</definedName>
    <definedName name="ah" localSheetId="6">[2]générique!#REF!</definedName>
    <definedName name="ah" localSheetId="7">[2]générique!#REF!</definedName>
    <definedName name="ah">[2]générique!#REF!</definedName>
    <definedName name="aj" localSheetId="15">#REF!</definedName>
    <definedName name="aj" localSheetId="16">#REF!</definedName>
    <definedName name="aj" localSheetId="20">#REF!</definedName>
    <definedName name="aj" localSheetId="22">#REF!</definedName>
    <definedName name="aj" localSheetId="26">#REF!</definedName>
    <definedName name="aj" localSheetId="27">#REF!</definedName>
    <definedName name="aj" localSheetId="32">#REF!</definedName>
    <definedName name="aj" localSheetId="35">#REF!</definedName>
    <definedName name="aj" localSheetId="38">#REF!</definedName>
    <definedName name="aj" localSheetId="42">#REF!</definedName>
    <definedName name="aj" localSheetId="43">#REF!</definedName>
    <definedName name="aj" localSheetId="44">#REF!</definedName>
    <definedName name="aj" localSheetId="45">#REF!</definedName>
    <definedName name="aj" localSheetId="46">#REF!</definedName>
    <definedName name="aj" localSheetId="55">#REF!</definedName>
    <definedName name="aj" localSheetId="56">#REF!</definedName>
    <definedName name="aj" localSheetId="6">#REF!</definedName>
    <definedName name="aj" localSheetId="62">#REF!</definedName>
    <definedName name="aj" localSheetId="7">#REF!</definedName>
    <definedName name="aj">#REF!</definedName>
    <definedName name="ak" localSheetId="42">#REF!</definedName>
    <definedName name="ak" localSheetId="6">#REF!</definedName>
    <definedName name="ak" localSheetId="7">#REF!</definedName>
    <definedName name="ak">#REF!</definedName>
    <definedName name="al" localSheetId="42">[2]générique!#REF!</definedName>
    <definedName name="al" localSheetId="6">[2]générique!#REF!</definedName>
    <definedName name="al" localSheetId="7">[2]générique!#REF!</definedName>
    <definedName name="al">[2]générique!#REF!</definedName>
    <definedName name="aq" localSheetId="42">[2]générique!#REF!</definedName>
    <definedName name="aq" localSheetId="6">[2]générique!#REF!</definedName>
    <definedName name="aq" localSheetId="7">[2]générique!#REF!</definedName>
    <definedName name="aq">[2]générique!#REF!</definedName>
    <definedName name="ar" localSheetId="15">#REF!</definedName>
    <definedName name="ar" localSheetId="16">#REF!</definedName>
    <definedName name="ar" localSheetId="20">#REF!</definedName>
    <definedName name="ar" localSheetId="22">#REF!</definedName>
    <definedName name="ar" localSheetId="26">#REF!</definedName>
    <definedName name="ar" localSheetId="27">#REF!</definedName>
    <definedName name="ar" localSheetId="32">#REF!</definedName>
    <definedName name="ar" localSheetId="35">#REF!</definedName>
    <definedName name="ar" localSheetId="38">#REF!</definedName>
    <definedName name="ar" localSheetId="42">#REF!</definedName>
    <definedName name="ar" localSheetId="43">#REF!</definedName>
    <definedName name="ar" localSheetId="44">#REF!</definedName>
    <definedName name="ar" localSheetId="45">#REF!</definedName>
    <definedName name="ar" localSheetId="46">#REF!</definedName>
    <definedName name="ar" localSheetId="55">#REF!</definedName>
    <definedName name="ar" localSheetId="56">#REF!</definedName>
    <definedName name="ar" localSheetId="6">#REF!</definedName>
    <definedName name="ar" localSheetId="62">#REF!</definedName>
    <definedName name="ar" localSheetId="7">#REF!</definedName>
    <definedName name="ar">#REF!</definedName>
    <definedName name="as" localSheetId="42">#REF!</definedName>
    <definedName name="as" localSheetId="6">#REF!</definedName>
    <definedName name="as" localSheetId="7">#REF!</definedName>
    <definedName name="as">#REF!</definedName>
    <definedName name="at" localSheetId="42">#REF!</definedName>
    <definedName name="at" localSheetId="6">#REF!</definedName>
    <definedName name="at" localSheetId="7">#REF!</definedName>
    <definedName name="at">#REF!</definedName>
    <definedName name="AvEndUse_AllData">[1]Av4EndUse!$I$3:$AC$12</definedName>
    <definedName name="AvEndUse_AllFuels">[1]Av4EndUse!$I$3:$AC$3</definedName>
    <definedName name="aw" localSheetId="15">#REF!</definedName>
    <definedName name="aw" localSheetId="16">#REF!</definedName>
    <definedName name="aw" localSheetId="20">#REF!</definedName>
    <definedName name="aw" localSheetId="22">#REF!</definedName>
    <definedName name="aw" localSheetId="26">#REF!</definedName>
    <definedName name="aw" localSheetId="27">#REF!</definedName>
    <definedName name="aw" localSheetId="32">#REF!</definedName>
    <definedName name="aw" localSheetId="35">#REF!</definedName>
    <definedName name="aw" localSheetId="38">#REF!</definedName>
    <definedName name="aw" localSheetId="42">#REF!</definedName>
    <definedName name="aw" localSheetId="43">#REF!</definedName>
    <definedName name="aw" localSheetId="44">#REF!</definedName>
    <definedName name="aw" localSheetId="45">#REF!</definedName>
    <definedName name="aw" localSheetId="46">#REF!</definedName>
    <definedName name="aw" localSheetId="55">#REF!</definedName>
    <definedName name="aw" localSheetId="56">#REF!</definedName>
    <definedName name="aw" localSheetId="6">#REF!</definedName>
    <definedName name="aw" localSheetId="62">#REF!</definedName>
    <definedName name="aw" localSheetId="7">#REF!</definedName>
    <definedName name="aw">#REF!</definedName>
    <definedName name="BaseYear">[3]Table1a!$C$18</definedName>
    <definedName name="BF_calib">[1]IS!$Z$5:$AA$33</definedName>
    <definedName name="BOILER_fuels">[1]Av4EndUse!$K$15:$AC$15</definedName>
    <definedName name="BOILER_sectors">[1]Av4EndUse!$J$16:$J$24</definedName>
    <definedName name="BoilersOUT">[1]Av4EndUse!$K$16:$AC$24</definedName>
    <definedName name="Brennstoff" localSheetId="26">#REF!</definedName>
    <definedName name="Brennstoff" localSheetId="27">#REF!</definedName>
    <definedName name="Brennstoff" localSheetId="31">#REF!</definedName>
    <definedName name="Brennstoff" localSheetId="34">#REF!</definedName>
    <definedName name="Brennstoff" localSheetId="35">#REF!</definedName>
    <definedName name="Brennstoff" localSheetId="42">#REF!</definedName>
    <definedName name="Brennstoff" localSheetId="43">#REF!</definedName>
    <definedName name="Brennstoff" localSheetId="50">#REF!</definedName>
    <definedName name="Brennstoff" localSheetId="51">#REF!</definedName>
    <definedName name="Brennstoff" localSheetId="52">#REF!</definedName>
    <definedName name="Brennstoff" localSheetId="55">#REF!</definedName>
    <definedName name="Brennstoff" localSheetId="56">#REF!</definedName>
    <definedName name="Brennstoff" localSheetId="57">#REF!</definedName>
    <definedName name="Brennstoff" localSheetId="6">#REF!</definedName>
    <definedName name="Brennstoff" localSheetId="60">#REF!</definedName>
    <definedName name="Brennstoff" localSheetId="61">#REF!</definedName>
    <definedName name="Brennstoff" localSheetId="62">#REF!</definedName>
    <definedName name="Brennstoff" localSheetId="63">#REF!</definedName>
    <definedName name="Brennstoff" localSheetId="66">#REF!</definedName>
    <definedName name="Brennstoff" localSheetId="67">#REF!</definedName>
    <definedName name="Brennstoff" localSheetId="7">#REF!</definedName>
    <definedName name="Brennstoff" localSheetId="8">#REF!</definedName>
    <definedName name="Brennstoff" localSheetId="13">#REF!</definedName>
    <definedName name="Brennstoff">#REF!</definedName>
    <definedName name="bsfgxcszxthm" localSheetId="26">#REF!</definedName>
    <definedName name="bsfgxcszxthm" localSheetId="27">#REF!</definedName>
    <definedName name="bsfgxcszxthm" localSheetId="31">#REF!</definedName>
    <definedName name="bsfgxcszxthm" localSheetId="34">#REF!</definedName>
    <definedName name="bsfgxcszxthm" localSheetId="35">#REF!</definedName>
    <definedName name="bsfgxcszxthm" localSheetId="42">#REF!</definedName>
    <definedName name="bsfgxcszxthm" localSheetId="43">#REF!</definedName>
    <definedName name="bsfgxcszxthm" localSheetId="50">#REF!</definedName>
    <definedName name="bsfgxcszxthm" localSheetId="51">#REF!</definedName>
    <definedName name="bsfgxcszxthm" localSheetId="52">#REF!</definedName>
    <definedName name="bsfgxcszxthm" localSheetId="55">#REF!</definedName>
    <definedName name="bsfgxcszxthm" localSheetId="56">#REF!</definedName>
    <definedName name="bsfgxcszxthm" localSheetId="57">#REF!</definedName>
    <definedName name="bsfgxcszxthm" localSheetId="6">#REF!</definedName>
    <definedName name="bsfgxcszxthm" localSheetId="60">#REF!</definedName>
    <definedName name="bsfgxcszxthm" localSheetId="61">#REF!</definedName>
    <definedName name="bsfgxcszxthm" localSheetId="62">#REF!</definedName>
    <definedName name="bsfgxcszxthm" localSheetId="63">#REF!</definedName>
    <definedName name="bsfgxcszxthm" localSheetId="66">#REF!</definedName>
    <definedName name="bsfgxcszxthm" localSheetId="67">#REF!</definedName>
    <definedName name="bsfgxcszxthm" localSheetId="7">#REF!</definedName>
    <definedName name="bsfgxcszxthm" localSheetId="8">#REF!</definedName>
    <definedName name="bsfgxcszxthm" localSheetId="13">#REF!</definedName>
    <definedName name="bsfgxcszxthm">#REF!</definedName>
    <definedName name="bsvcbt" localSheetId="26">#REF!</definedName>
    <definedName name="bsvcbt" localSheetId="27">#REF!</definedName>
    <definedName name="bsvcbt" localSheetId="31">#REF!</definedName>
    <definedName name="bsvcbt" localSheetId="34">#REF!</definedName>
    <definedName name="bsvcbt" localSheetId="35">#REF!</definedName>
    <definedName name="bsvcbt" localSheetId="42">#REF!</definedName>
    <definedName name="bsvcbt" localSheetId="43">#REF!</definedName>
    <definedName name="bsvcbt" localSheetId="50">#REF!</definedName>
    <definedName name="bsvcbt" localSheetId="51">#REF!</definedName>
    <definedName name="bsvcbt" localSheetId="52">#REF!</definedName>
    <definedName name="bsvcbt" localSheetId="55">#REF!</definedName>
    <definedName name="bsvcbt" localSheetId="56">#REF!</definedName>
    <definedName name="bsvcbt" localSheetId="57">#REF!</definedName>
    <definedName name="bsvcbt" localSheetId="6">#REF!</definedName>
    <definedName name="bsvcbt" localSheetId="60">#REF!</definedName>
    <definedName name="bsvcbt" localSheetId="61">#REF!</definedName>
    <definedName name="bsvcbt" localSheetId="62">#REF!</definedName>
    <definedName name="bsvcbt" localSheetId="63">#REF!</definedName>
    <definedName name="bsvcbt" localSheetId="66">#REF!</definedName>
    <definedName name="bsvcbt" localSheetId="67">#REF!</definedName>
    <definedName name="bsvcbt" localSheetId="7">#REF!</definedName>
    <definedName name="bsvcbt" localSheetId="8">#REF!</definedName>
    <definedName name="bsvcbt" localSheetId="13">#REF!</definedName>
    <definedName name="bsvcbt">#REF!</definedName>
    <definedName name="bwrgtsfv" localSheetId="26">#REF!</definedName>
    <definedName name="bwrgtsfv" localSheetId="27">#REF!</definedName>
    <definedName name="bwrgtsfv" localSheetId="31">#REF!</definedName>
    <definedName name="bwrgtsfv" localSheetId="34">#REF!</definedName>
    <definedName name="bwrgtsfv" localSheetId="35">#REF!</definedName>
    <definedName name="bwrgtsfv" localSheetId="42">#REF!</definedName>
    <definedName name="bwrgtsfv" localSheetId="43">#REF!</definedName>
    <definedName name="bwrgtsfv" localSheetId="50">#REF!</definedName>
    <definedName name="bwrgtsfv" localSheetId="51">#REF!</definedName>
    <definedName name="bwrgtsfv" localSheetId="52">#REF!</definedName>
    <definedName name="bwrgtsfv" localSheetId="55">#REF!</definedName>
    <definedName name="bwrgtsfv" localSheetId="56">#REF!</definedName>
    <definedName name="bwrgtsfv" localSheetId="57">#REF!</definedName>
    <definedName name="bwrgtsfv" localSheetId="6">#REF!</definedName>
    <definedName name="bwrgtsfv" localSheetId="60">#REF!</definedName>
    <definedName name="bwrgtsfv" localSheetId="61">#REF!</definedName>
    <definedName name="bwrgtsfv" localSheetId="62">#REF!</definedName>
    <definedName name="bwrgtsfv" localSheetId="63">#REF!</definedName>
    <definedName name="bwrgtsfv" localSheetId="66">#REF!</definedName>
    <definedName name="bwrgtsfv" localSheetId="67">#REF!</definedName>
    <definedName name="bwrgtsfv" localSheetId="7">#REF!</definedName>
    <definedName name="bwrgtsfv" localSheetId="8">#REF!</definedName>
    <definedName name="bwrgtsfv" localSheetId="13">#REF!</definedName>
    <definedName name="bwrgtsfv">#REF!</definedName>
    <definedName name="countries">'[4]2070_aux'!$D$32:$AE$32</definedName>
    <definedName name="CountryNames" localSheetId="26">#REF!</definedName>
    <definedName name="CountryNames" localSheetId="27">#REF!</definedName>
    <definedName name="CountryNames" localSheetId="31">#REF!</definedName>
    <definedName name="CountryNames" localSheetId="34">#REF!</definedName>
    <definedName name="CountryNames" localSheetId="35">#REF!</definedName>
    <definedName name="CountryNames" localSheetId="38">#REF!</definedName>
    <definedName name="CountryNames" localSheetId="42">#REF!</definedName>
    <definedName name="CountryNames" localSheetId="43">#REF!</definedName>
    <definedName name="CountryNames" localSheetId="50">#REF!</definedName>
    <definedName name="CountryNames" localSheetId="51">#REF!</definedName>
    <definedName name="CountryNames" localSheetId="52">#REF!</definedName>
    <definedName name="CountryNames" localSheetId="55">#REF!</definedName>
    <definedName name="CountryNames" localSheetId="56">#REF!</definedName>
    <definedName name="CountryNames" localSheetId="6">#REF!</definedName>
    <definedName name="CountryNames" localSheetId="60">#REF!</definedName>
    <definedName name="CountryNames" localSheetId="61">#REF!</definedName>
    <definedName name="CountryNames" localSheetId="62">#REF!</definedName>
    <definedName name="CountryNames" localSheetId="63">#REF!</definedName>
    <definedName name="CountryNames" localSheetId="66">#REF!</definedName>
    <definedName name="CountryNames" localSheetId="67">#REF!</definedName>
    <definedName name="CountryNames" localSheetId="7">#REF!</definedName>
    <definedName name="CountryNames" localSheetId="8">#REF!</definedName>
    <definedName name="CountryNames" localSheetId="13">#REF!</definedName>
    <definedName name="CountryNames">#REF!</definedName>
    <definedName name="CRF_4_KP_I_A.1.1_Doc" localSheetId="26">#REF!</definedName>
    <definedName name="CRF_4_KP_I_A.1.1_Doc" localSheetId="27">#REF!</definedName>
    <definedName name="CRF_4_KP_I_A.1.1_Doc" localSheetId="31">#REF!</definedName>
    <definedName name="CRF_4_KP_I_A.1.1_Doc" localSheetId="34">#REF!</definedName>
    <definedName name="CRF_4_KP_I_A.1.1_Doc" localSheetId="35">#REF!</definedName>
    <definedName name="CRF_4_KP_I_A.1.1_Doc" localSheetId="42">#REF!</definedName>
    <definedName name="CRF_4_KP_I_A.1.1_Doc" localSheetId="43">#REF!</definedName>
    <definedName name="CRF_4_KP_I_A.1.1_Doc" localSheetId="48">#REF!</definedName>
    <definedName name="CRF_4_KP_I_A.1.1_Doc" localSheetId="50">#REF!</definedName>
    <definedName name="CRF_4_KP_I_A.1.1_Doc" localSheetId="51">#REF!</definedName>
    <definedName name="CRF_4_KP_I_A.1.1_Doc" localSheetId="52">#REF!</definedName>
    <definedName name="CRF_4_KP_I_A.1.1_Doc" localSheetId="55">#REF!</definedName>
    <definedName name="CRF_4_KP_I_A.1.1_Doc" localSheetId="56">#REF!</definedName>
    <definedName name="CRF_4_KP_I_A.1.1_Doc" localSheetId="57">#REF!</definedName>
    <definedName name="CRF_4_KP_I_A.1.1_Doc" localSheetId="6">#REF!</definedName>
    <definedName name="CRF_4_KP_I_A.1.1_Doc" localSheetId="60">#REF!</definedName>
    <definedName name="CRF_4_KP_I_A.1.1_Doc" localSheetId="61">#REF!</definedName>
    <definedName name="CRF_4_KP_I_A.1.1_Doc" localSheetId="62">#REF!</definedName>
    <definedName name="CRF_4_KP_I_A.1.1_Doc" localSheetId="63">#REF!</definedName>
    <definedName name="CRF_4_KP_I_A.1.1_Doc" localSheetId="66">#REF!</definedName>
    <definedName name="CRF_4_KP_I_A.1.1_Doc" localSheetId="67">#REF!</definedName>
    <definedName name="CRF_4_KP_I_A.1.1_Doc" localSheetId="7">#REF!</definedName>
    <definedName name="CRF_4_KP_I_A.1.1_Doc" localSheetId="8">#REF!</definedName>
    <definedName name="CRF_4_KP_I_A.1.1_Doc" localSheetId="13">#REF!</definedName>
    <definedName name="CRF_4_KP_I_A.1.1_Doc">#REF!</definedName>
    <definedName name="CRF_4_KP_I_A.2.1_Doc" localSheetId="26">#REF!</definedName>
    <definedName name="CRF_4_KP_I_A.2.1_Doc" localSheetId="27">#REF!</definedName>
    <definedName name="CRF_4_KP_I_A.2.1_Doc" localSheetId="31">#REF!</definedName>
    <definedName name="CRF_4_KP_I_A.2.1_Doc" localSheetId="34">#REF!</definedName>
    <definedName name="CRF_4_KP_I_A.2.1_Doc" localSheetId="35">#REF!</definedName>
    <definedName name="CRF_4_KP_I_A.2.1_Doc" localSheetId="42">#REF!</definedName>
    <definedName name="CRF_4_KP_I_A.2.1_Doc" localSheetId="43">#REF!</definedName>
    <definedName name="CRF_4_KP_I_A.2.1_Doc" localSheetId="48">#REF!</definedName>
    <definedName name="CRF_4_KP_I_A.2.1_Doc" localSheetId="50">#REF!</definedName>
    <definedName name="CRF_4_KP_I_A.2.1_Doc" localSheetId="51">#REF!</definedName>
    <definedName name="CRF_4_KP_I_A.2.1_Doc" localSheetId="52">#REF!</definedName>
    <definedName name="CRF_4_KP_I_A.2.1_Doc" localSheetId="55">#REF!</definedName>
    <definedName name="CRF_4_KP_I_A.2.1_Doc" localSheetId="56">#REF!</definedName>
    <definedName name="CRF_4_KP_I_A.2.1_Doc" localSheetId="57">#REF!</definedName>
    <definedName name="CRF_4_KP_I_A.2.1_Doc" localSheetId="6">#REF!</definedName>
    <definedName name="CRF_4_KP_I_A.2.1_Doc" localSheetId="60">#REF!</definedName>
    <definedName name="CRF_4_KP_I_A.2.1_Doc" localSheetId="61">#REF!</definedName>
    <definedName name="CRF_4_KP_I_A.2.1_Doc" localSheetId="62">#REF!</definedName>
    <definedName name="CRF_4_KP_I_A.2.1_Doc" localSheetId="63">#REF!</definedName>
    <definedName name="CRF_4_KP_I_A.2.1_Doc" localSheetId="66">#REF!</definedName>
    <definedName name="CRF_4_KP_I_A.2.1_Doc" localSheetId="67">#REF!</definedName>
    <definedName name="CRF_4_KP_I_A.2.1_Doc" localSheetId="7">#REF!</definedName>
    <definedName name="CRF_4_KP_I_A.2.1_Doc" localSheetId="8">#REF!</definedName>
    <definedName name="CRF_4_KP_I_A.2.1_Doc" localSheetId="13">#REF!</definedName>
    <definedName name="CRF_4_KP_I_A.2.1_Doc">#REF!</definedName>
    <definedName name="CRF_4_KP_I_A.2_Doc" localSheetId="26">#REF!</definedName>
    <definedName name="CRF_4_KP_I_A.2_Doc" localSheetId="27">#REF!</definedName>
    <definedName name="CRF_4_KP_I_A.2_Doc" localSheetId="31">#REF!</definedName>
    <definedName name="CRF_4_KP_I_A.2_Doc" localSheetId="34">#REF!</definedName>
    <definedName name="CRF_4_KP_I_A.2_Doc" localSheetId="35">#REF!</definedName>
    <definedName name="CRF_4_KP_I_A.2_Doc" localSheetId="42">#REF!</definedName>
    <definedName name="CRF_4_KP_I_A.2_Doc" localSheetId="43">#REF!</definedName>
    <definedName name="CRF_4_KP_I_A.2_Doc" localSheetId="48">#REF!</definedName>
    <definedName name="CRF_4_KP_I_A.2_Doc" localSheetId="50">#REF!</definedName>
    <definedName name="CRF_4_KP_I_A.2_Doc" localSheetId="51">#REF!</definedName>
    <definedName name="CRF_4_KP_I_A.2_Doc" localSheetId="52">#REF!</definedName>
    <definedName name="CRF_4_KP_I_A.2_Doc" localSheetId="55">#REF!</definedName>
    <definedName name="CRF_4_KP_I_A.2_Doc" localSheetId="56">#REF!</definedName>
    <definedName name="CRF_4_KP_I_A.2_Doc" localSheetId="57">#REF!</definedName>
    <definedName name="CRF_4_KP_I_A.2_Doc" localSheetId="6">#REF!</definedName>
    <definedName name="CRF_4_KP_I_A.2_Doc" localSheetId="60">#REF!</definedName>
    <definedName name="CRF_4_KP_I_A.2_Doc" localSheetId="61">#REF!</definedName>
    <definedName name="CRF_4_KP_I_A.2_Doc" localSheetId="62">#REF!</definedName>
    <definedName name="CRF_4_KP_I_A.2_Doc" localSheetId="63">#REF!</definedName>
    <definedName name="CRF_4_KP_I_A.2_Doc" localSheetId="66">#REF!</definedName>
    <definedName name="CRF_4_KP_I_A.2_Doc" localSheetId="67">#REF!</definedName>
    <definedName name="CRF_4_KP_I_A.2_Doc" localSheetId="7">#REF!</definedName>
    <definedName name="CRF_4_KP_I_A.2_Doc" localSheetId="8">#REF!</definedName>
    <definedName name="CRF_4_KP_I_A.2_Doc" localSheetId="13">#REF!</definedName>
    <definedName name="CRF_4_KP_I_A.2_Doc">#REF!</definedName>
    <definedName name="CRF_4_KP_I_B.1.1_Doc" localSheetId="26">#REF!</definedName>
    <definedName name="CRF_4_KP_I_B.1.1_Doc" localSheetId="27">#REF!</definedName>
    <definedName name="CRF_4_KP_I_B.1.1_Doc" localSheetId="31">#REF!</definedName>
    <definedName name="CRF_4_KP_I_B.1.1_Doc" localSheetId="34">#REF!</definedName>
    <definedName name="CRF_4_KP_I_B.1.1_Doc" localSheetId="35">#REF!</definedName>
    <definedName name="CRF_4_KP_I_B.1.1_Doc" localSheetId="42">#REF!</definedName>
    <definedName name="CRF_4_KP_I_B.1.1_Doc" localSheetId="43">#REF!</definedName>
    <definedName name="CRF_4_KP_I_B.1.1_Doc" localSheetId="48">#REF!</definedName>
    <definedName name="CRF_4_KP_I_B.1.1_Doc" localSheetId="50">#REF!</definedName>
    <definedName name="CRF_4_KP_I_B.1.1_Doc" localSheetId="51">#REF!</definedName>
    <definedName name="CRF_4_KP_I_B.1.1_Doc" localSheetId="52">#REF!</definedName>
    <definedName name="CRF_4_KP_I_B.1.1_Doc" localSheetId="55">#REF!</definedName>
    <definedName name="CRF_4_KP_I_B.1.1_Doc" localSheetId="56">#REF!</definedName>
    <definedName name="CRF_4_KP_I_B.1.1_Doc" localSheetId="57">#REF!</definedName>
    <definedName name="CRF_4_KP_I_B.1.1_Doc" localSheetId="6">#REF!</definedName>
    <definedName name="CRF_4_KP_I_B.1.1_Doc" localSheetId="60">#REF!</definedName>
    <definedName name="CRF_4_KP_I_B.1.1_Doc" localSheetId="61">#REF!</definedName>
    <definedName name="CRF_4_KP_I_B.1.1_Doc" localSheetId="62">#REF!</definedName>
    <definedName name="CRF_4_KP_I_B.1.1_Doc" localSheetId="63">#REF!</definedName>
    <definedName name="CRF_4_KP_I_B.1.1_Doc" localSheetId="66">#REF!</definedName>
    <definedName name="CRF_4_KP_I_B.1.1_Doc" localSheetId="67">#REF!</definedName>
    <definedName name="CRF_4_KP_I_B.1.1_Doc" localSheetId="7">#REF!</definedName>
    <definedName name="CRF_4_KP_I_B.1.1_Doc" localSheetId="8">#REF!</definedName>
    <definedName name="CRF_4_KP_I_B.1.1_Doc" localSheetId="13">#REF!</definedName>
    <definedName name="CRF_4_KP_I_B.1.1_Doc">#REF!</definedName>
    <definedName name="CRF_4_KP_I_B.1.3_Doc" localSheetId="26">#REF!</definedName>
    <definedName name="CRF_4_KP_I_B.1.3_Doc" localSheetId="27">#REF!</definedName>
    <definedName name="CRF_4_KP_I_B.1.3_Doc" localSheetId="31">#REF!</definedName>
    <definedName name="CRF_4_KP_I_B.1.3_Doc" localSheetId="34">#REF!</definedName>
    <definedName name="CRF_4_KP_I_B.1.3_Doc" localSheetId="35">#REF!</definedName>
    <definedName name="CRF_4_KP_I_B.1.3_Doc" localSheetId="42">#REF!</definedName>
    <definedName name="CRF_4_KP_I_B.1.3_Doc" localSheetId="43">#REF!</definedName>
    <definedName name="CRF_4_KP_I_B.1.3_Doc" localSheetId="48">#REF!</definedName>
    <definedName name="CRF_4_KP_I_B.1.3_Doc" localSheetId="50">#REF!</definedName>
    <definedName name="CRF_4_KP_I_B.1.3_Doc" localSheetId="51">#REF!</definedName>
    <definedName name="CRF_4_KP_I_B.1.3_Doc" localSheetId="52">#REF!</definedName>
    <definedName name="CRF_4_KP_I_B.1.3_Doc" localSheetId="55">#REF!</definedName>
    <definedName name="CRF_4_KP_I_B.1.3_Doc" localSheetId="56">#REF!</definedName>
    <definedName name="CRF_4_KP_I_B.1.3_Doc" localSheetId="57">#REF!</definedName>
    <definedName name="CRF_4_KP_I_B.1.3_Doc" localSheetId="6">#REF!</definedName>
    <definedName name="CRF_4_KP_I_B.1.3_Doc" localSheetId="60">#REF!</definedName>
    <definedName name="CRF_4_KP_I_B.1.3_Doc" localSheetId="61">#REF!</definedName>
    <definedName name="CRF_4_KP_I_B.1.3_Doc" localSheetId="62">#REF!</definedName>
    <definedName name="CRF_4_KP_I_B.1.3_Doc" localSheetId="63">#REF!</definedName>
    <definedName name="CRF_4_KP_I_B.1.3_Doc" localSheetId="66">#REF!</definedName>
    <definedName name="CRF_4_KP_I_B.1.3_Doc" localSheetId="67">#REF!</definedName>
    <definedName name="CRF_4_KP_I_B.1.3_Doc" localSheetId="7">#REF!</definedName>
    <definedName name="CRF_4_KP_I_B.1.3_Doc" localSheetId="8">#REF!</definedName>
    <definedName name="CRF_4_KP_I_B.1.3_Doc" localSheetId="13">#REF!</definedName>
    <definedName name="CRF_4_KP_I_B.1.3_Doc">#REF!</definedName>
    <definedName name="CRF_Summary2_Main1" localSheetId="26">#REF!</definedName>
    <definedName name="CRF_Summary2_Main1" localSheetId="27">#REF!</definedName>
    <definedName name="CRF_Summary2_Main1" localSheetId="31">#REF!</definedName>
    <definedName name="CRF_Summary2_Main1" localSheetId="34">#REF!</definedName>
    <definedName name="CRF_Summary2_Main1" localSheetId="35">#REF!</definedName>
    <definedName name="CRF_Summary2_Main1" localSheetId="42">#REF!</definedName>
    <definedName name="CRF_Summary2_Main1" localSheetId="43">#REF!</definedName>
    <definedName name="CRF_Summary2_Main1" localSheetId="48">#REF!</definedName>
    <definedName name="CRF_Summary2_Main1" localSheetId="50">#REF!</definedName>
    <definedName name="CRF_Summary2_Main1" localSheetId="51">#REF!</definedName>
    <definedName name="CRF_Summary2_Main1" localSheetId="52">#REF!</definedName>
    <definedName name="CRF_Summary2_Main1" localSheetId="55">#REF!</definedName>
    <definedName name="CRF_Summary2_Main1" localSheetId="56">#REF!</definedName>
    <definedName name="CRF_Summary2_Main1" localSheetId="57">#REF!</definedName>
    <definedName name="CRF_Summary2_Main1" localSheetId="6">#REF!</definedName>
    <definedName name="CRF_Summary2_Main1" localSheetId="60">#REF!</definedName>
    <definedName name="CRF_Summary2_Main1" localSheetId="61">#REF!</definedName>
    <definedName name="CRF_Summary2_Main1" localSheetId="62">#REF!</definedName>
    <definedName name="CRF_Summary2_Main1" localSheetId="63">#REF!</definedName>
    <definedName name="CRF_Summary2_Main1" localSheetId="66">#REF!</definedName>
    <definedName name="CRF_Summary2_Main1" localSheetId="67">#REF!</definedName>
    <definedName name="CRF_Summary2_Main1" localSheetId="7">#REF!</definedName>
    <definedName name="CRF_Summary2_Main1" localSheetId="8">#REF!</definedName>
    <definedName name="CRF_Summary2_Main1" localSheetId="13">#REF!</definedName>
    <definedName name="CRF_Summary2_Main1">#REF!</definedName>
    <definedName name="CRF_Summary2_Main2" localSheetId="26">#REF!</definedName>
    <definedName name="CRF_Summary2_Main2" localSheetId="27">#REF!</definedName>
    <definedName name="CRF_Summary2_Main2" localSheetId="31">#REF!</definedName>
    <definedName name="CRF_Summary2_Main2" localSheetId="34">#REF!</definedName>
    <definedName name="CRF_Summary2_Main2" localSheetId="35">#REF!</definedName>
    <definedName name="CRF_Summary2_Main2" localSheetId="42">#REF!</definedName>
    <definedName name="CRF_Summary2_Main2" localSheetId="43">#REF!</definedName>
    <definedName name="CRF_Summary2_Main2" localSheetId="48">#REF!</definedName>
    <definedName name="CRF_Summary2_Main2" localSheetId="50">#REF!</definedName>
    <definedName name="CRF_Summary2_Main2" localSheetId="51">#REF!</definedName>
    <definedName name="CRF_Summary2_Main2" localSheetId="52">#REF!</definedName>
    <definedName name="CRF_Summary2_Main2" localSheetId="55">#REF!</definedName>
    <definedName name="CRF_Summary2_Main2" localSheetId="56">#REF!</definedName>
    <definedName name="CRF_Summary2_Main2" localSheetId="57">#REF!</definedName>
    <definedName name="CRF_Summary2_Main2" localSheetId="6">#REF!</definedName>
    <definedName name="CRF_Summary2_Main2" localSheetId="60">#REF!</definedName>
    <definedName name="CRF_Summary2_Main2" localSheetId="61">#REF!</definedName>
    <definedName name="CRF_Summary2_Main2" localSheetId="62">#REF!</definedName>
    <definedName name="CRF_Summary2_Main2" localSheetId="63">#REF!</definedName>
    <definedName name="CRF_Summary2_Main2" localSheetId="66">#REF!</definedName>
    <definedName name="CRF_Summary2_Main2" localSheetId="67">#REF!</definedName>
    <definedName name="CRF_Summary2_Main2" localSheetId="7">#REF!</definedName>
    <definedName name="CRF_Summary2_Main2" localSheetId="8">#REF!</definedName>
    <definedName name="CRF_Summary2_Main2" localSheetId="13">#REF!</definedName>
    <definedName name="CRF_Summary2_Main2">#REF!</definedName>
    <definedName name="CRF_Summary2_Main3" localSheetId="26">#REF!</definedName>
    <definedName name="CRF_Summary2_Main3" localSheetId="27">#REF!</definedName>
    <definedName name="CRF_Summary2_Main3" localSheetId="31">#REF!</definedName>
    <definedName name="CRF_Summary2_Main3" localSheetId="34">#REF!</definedName>
    <definedName name="CRF_Summary2_Main3" localSheetId="35">#REF!</definedName>
    <definedName name="CRF_Summary2_Main3" localSheetId="42">#REF!</definedName>
    <definedName name="CRF_Summary2_Main3" localSheetId="43">#REF!</definedName>
    <definedName name="CRF_Summary2_Main3" localSheetId="48">#REF!</definedName>
    <definedName name="CRF_Summary2_Main3" localSheetId="50">#REF!</definedName>
    <definedName name="CRF_Summary2_Main3" localSheetId="51">#REF!</definedName>
    <definedName name="CRF_Summary2_Main3" localSheetId="52">#REF!</definedName>
    <definedName name="CRF_Summary2_Main3" localSheetId="55">#REF!</definedName>
    <definedName name="CRF_Summary2_Main3" localSheetId="56">#REF!</definedName>
    <definedName name="CRF_Summary2_Main3" localSheetId="57">#REF!</definedName>
    <definedName name="CRF_Summary2_Main3" localSheetId="6">#REF!</definedName>
    <definedName name="CRF_Summary2_Main3" localSheetId="60">#REF!</definedName>
    <definedName name="CRF_Summary2_Main3" localSheetId="61">#REF!</definedName>
    <definedName name="CRF_Summary2_Main3" localSheetId="62">#REF!</definedName>
    <definedName name="CRF_Summary2_Main3" localSheetId="63">#REF!</definedName>
    <definedName name="CRF_Summary2_Main3" localSheetId="66">#REF!</definedName>
    <definedName name="CRF_Summary2_Main3" localSheetId="67">#REF!</definedName>
    <definedName name="CRF_Summary2_Main3" localSheetId="7">#REF!</definedName>
    <definedName name="CRF_Summary2_Main3" localSheetId="8">#REF!</definedName>
    <definedName name="CRF_Summary2_Main3" localSheetId="13">#REF!</definedName>
    <definedName name="CRF_Summary2_Main3">#REF!</definedName>
    <definedName name="CRF_Summary2_Main4" localSheetId="26">#REF!</definedName>
    <definedName name="CRF_Summary2_Main4" localSheetId="27">#REF!</definedName>
    <definedName name="CRF_Summary2_Main4" localSheetId="31">#REF!</definedName>
    <definedName name="CRF_Summary2_Main4" localSheetId="34">#REF!</definedName>
    <definedName name="CRF_Summary2_Main4" localSheetId="35">#REF!</definedName>
    <definedName name="CRF_Summary2_Main4" localSheetId="42">#REF!</definedName>
    <definedName name="CRF_Summary2_Main4" localSheetId="43">#REF!</definedName>
    <definedName name="CRF_Summary2_Main4" localSheetId="48">#REF!</definedName>
    <definedName name="CRF_Summary2_Main4" localSheetId="50">#REF!</definedName>
    <definedName name="CRF_Summary2_Main4" localSheetId="51">#REF!</definedName>
    <definedName name="CRF_Summary2_Main4" localSheetId="52">#REF!</definedName>
    <definedName name="CRF_Summary2_Main4" localSheetId="55">#REF!</definedName>
    <definedName name="CRF_Summary2_Main4" localSheetId="56">#REF!</definedName>
    <definedName name="CRF_Summary2_Main4" localSheetId="57">#REF!</definedName>
    <definedName name="CRF_Summary2_Main4" localSheetId="6">#REF!</definedName>
    <definedName name="CRF_Summary2_Main4" localSheetId="60">#REF!</definedName>
    <definedName name="CRF_Summary2_Main4" localSheetId="61">#REF!</definedName>
    <definedName name="CRF_Summary2_Main4" localSheetId="62">#REF!</definedName>
    <definedName name="CRF_Summary2_Main4" localSheetId="63">#REF!</definedName>
    <definedName name="CRF_Summary2_Main4" localSheetId="66">#REF!</definedName>
    <definedName name="CRF_Summary2_Main4" localSheetId="67">#REF!</definedName>
    <definedName name="CRF_Summary2_Main4" localSheetId="7">#REF!</definedName>
    <definedName name="CRF_Summary2_Main4" localSheetId="8">#REF!</definedName>
    <definedName name="CRF_Summary2_Main4" localSheetId="13">#REF!</definedName>
    <definedName name="CRF_Summary2_Main4">#REF!</definedName>
    <definedName name="CRF_Table3.B_a_s2_Add" localSheetId="26">#REF!</definedName>
    <definedName name="CRF_Table3.B_a_s2_Add" localSheetId="27">#REF!</definedName>
    <definedName name="CRF_Table3.B_a_s2_Add" localSheetId="31">#REF!</definedName>
    <definedName name="CRF_Table3.B_a_s2_Add" localSheetId="34">#REF!</definedName>
    <definedName name="CRF_Table3.B_a_s2_Add" localSheetId="35">#REF!</definedName>
    <definedName name="CRF_Table3.B_a_s2_Add" localSheetId="42">#REF!</definedName>
    <definedName name="CRF_Table3.B_a_s2_Add" localSheetId="43">#REF!</definedName>
    <definedName name="CRF_Table3.B_a_s2_Add" localSheetId="48">#REF!</definedName>
    <definedName name="CRF_Table3.B_a_s2_Add" localSheetId="50">#REF!</definedName>
    <definedName name="CRF_Table3.B_a_s2_Add" localSheetId="51">#REF!</definedName>
    <definedName name="CRF_Table3.B_a_s2_Add" localSheetId="52">#REF!</definedName>
    <definedName name="CRF_Table3.B_a_s2_Add" localSheetId="55">#REF!</definedName>
    <definedName name="CRF_Table3.B_a_s2_Add" localSheetId="56">#REF!</definedName>
    <definedName name="CRF_Table3.B_a_s2_Add" localSheetId="57">#REF!</definedName>
    <definedName name="CRF_Table3.B_a_s2_Add" localSheetId="6">#REF!</definedName>
    <definedName name="CRF_Table3.B_a_s2_Add" localSheetId="60">#REF!</definedName>
    <definedName name="CRF_Table3.B_a_s2_Add" localSheetId="61">#REF!</definedName>
    <definedName name="CRF_Table3.B_a_s2_Add" localSheetId="62">#REF!</definedName>
    <definedName name="CRF_Table3.B_a_s2_Add" localSheetId="63">#REF!</definedName>
    <definedName name="CRF_Table3.B_a_s2_Add" localSheetId="66">#REF!</definedName>
    <definedName name="CRF_Table3.B_a_s2_Add" localSheetId="67">#REF!</definedName>
    <definedName name="CRF_Table3.B_a_s2_Add" localSheetId="7">#REF!</definedName>
    <definedName name="CRF_Table3.B_a_s2_Add" localSheetId="8">#REF!</definedName>
    <definedName name="CRF_Table3.B_a_s2_Add" localSheetId="13">#REF!</definedName>
    <definedName name="CRF_Table3.B_a_s2_Add">#REF!</definedName>
    <definedName name="CRF_Table7_Main" localSheetId="26">#REF!</definedName>
    <definedName name="CRF_Table7_Main" localSheetId="27">#REF!</definedName>
    <definedName name="CRF_Table7_Main" localSheetId="31">#REF!</definedName>
    <definedName name="CRF_Table7_Main" localSheetId="34">#REF!</definedName>
    <definedName name="CRF_Table7_Main" localSheetId="35">#REF!</definedName>
    <definedName name="CRF_Table7_Main" localSheetId="42">#REF!</definedName>
    <definedName name="CRF_Table7_Main" localSheetId="43">#REF!</definedName>
    <definedName name="CRF_Table7_Main" localSheetId="48">#REF!</definedName>
    <definedName name="CRF_Table7_Main" localSheetId="50">#REF!</definedName>
    <definedName name="CRF_Table7_Main" localSheetId="51">#REF!</definedName>
    <definedName name="CRF_Table7_Main" localSheetId="52">#REF!</definedName>
    <definedName name="CRF_Table7_Main" localSheetId="55">#REF!</definedName>
    <definedName name="CRF_Table7_Main" localSheetId="56">#REF!</definedName>
    <definedName name="CRF_Table7_Main" localSheetId="57">#REF!</definedName>
    <definedName name="CRF_Table7_Main" localSheetId="6">#REF!</definedName>
    <definedName name="CRF_Table7_Main" localSheetId="60">#REF!</definedName>
    <definedName name="CRF_Table7_Main" localSheetId="61">#REF!</definedName>
    <definedName name="CRF_Table7_Main" localSheetId="62">#REF!</definedName>
    <definedName name="CRF_Table7_Main" localSheetId="63">#REF!</definedName>
    <definedName name="CRF_Table7_Main" localSheetId="66">#REF!</definedName>
    <definedName name="CRF_Table7_Main" localSheetId="67">#REF!</definedName>
    <definedName name="CRF_Table7_Main" localSheetId="7">#REF!</definedName>
    <definedName name="CRF_Table7_Main" localSheetId="8">#REF!</definedName>
    <definedName name="CRF_Table7_Main" localSheetId="13">#REF!</definedName>
    <definedName name="CRF_Table7_Main">#REF!</definedName>
    <definedName name="ddlBaseYears">[3]List!$C$1:$C$10</definedName>
    <definedName name="ddlMSList" comment="Used for country-dropdown">[3]List!$B$1:$B$34</definedName>
    <definedName name="df" localSheetId="15">[2]générique!#REF!</definedName>
    <definedName name="df" localSheetId="16">[2]générique!#REF!</definedName>
    <definedName name="df" localSheetId="20">[2]générique!#REF!</definedName>
    <definedName name="df" localSheetId="22">[2]générique!#REF!</definedName>
    <definedName name="df" localSheetId="26">[2]générique!#REF!</definedName>
    <definedName name="df" localSheetId="27">[2]générique!#REF!</definedName>
    <definedName name="df" localSheetId="32">[2]générique!#REF!</definedName>
    <definedName name="df" localSheetId="35">[2]générique!#REF!</definedName>
    <definedName name="df" localSheetId="38">[2]générique!#REF!</definedName>
    <definedName name="df" localSheetId="42">[2]générique!#REF!</definedName>
    <definedName name="df" localSheetId="43">[2]générique!#REF!</definedName>
    <definedName name="df" localSheetId="44">[2]générique!#REF!</definedName>
    <definedName name="df" localSheetId="45">[2]générique!#REF!</definedName>
    <definedName name="df" localSheetId="46">[2]générique!#REF!</definedName>
    <definedName name="df" localSheetId="55">[2]générique!#REF!</definedName>
    <definedName name="df" localSheetId="56">[2]générique!#REF!</definedName>
    <definedName name="df" localSheetId="6">[2]générique!#REF!</definedName>
    <definedName name="df" localSheetId="62">[2]générique!#REF!</definedName>
    <definedName name="df" localSheetId="7">[2]générique!#REF!</definedName>
    <definedName name="df">[2]générique!#REF!</definedName>
    <definedName name="DH_elec_data">[4]DH_potential!$A$163:$S$191</definedName>
    <definedName name="DH_geo_data">[4]DH_potential!$A$95:$S$123</definedName>
    <definedName name="DH_sol_data">[4]DH_potential!$A$129:$S$157</definedName>
    <definedName name="dkôaoea" localSheetId="26">[2]générique!#REF!</definedName>
    <definedName name="dkôaoea" localSheetId="27">[2]générique!#REF!</definedName>
    <definedName name="dkôaoea" localSheetId="31">[2]générique!#REF!</definedName>
    <definedName name="dkôaoea" localSheetId="34">[2]générique!#REF!</definedName>
    <definedName name="dkôaoea" localSheetId="35">[2]générique!#REF!</definedName>
    <definedName name="dkôaoea" localSheetId="38">[2]générique!#REF!</definedName>
    <definedName name="dkôaoea" localSheetId="42">[2]générique!#REF!</definedName>
    <definedName name="dkôaoea" localSheetId="43">[2]générique!#REF!</definedName>
    <definedName name="dkôaoea" localSheetId="50">[2]générique!#REF!</definedName>
    <definedName name="dkôaoea" localSheetId="51">[2]générique!#REF!</definedName>
    <definedName name="dkôaoea" localSheetId="52">[2]générique!#REF!</definedName>
    <definedName name="dkôaoea" localSheetId="55">[2]générique!#REF!</definedName>
    <definedName name="dkôaoea" localSheetId="56">[2]générique!#REF!</definedName>
    <definedName name="dkôaoea" localSheetId="6">[2]générique!#REF!</definedName>
    <definedName name="dkôaoea" localSheetId="60">[2]générique!#REF!</definedName>
    <definedName name="dkôaoea" localSheetId="61">[2]générique!#REF!</definedName>
    <definedName name="dkôaoea" localSheetId="62">[2]générique!#REF!</definedName>
    <definedName name="dkôaoea" localSheetId="63">[2]générique!#REF!</definedName>
    <definedName name="dkôaoea" localSheetId="66">[2]générique!#REF!</definedName>
    <definedName name="dkôaoea" localSheetId="67">[2]générique!#REF!</definedName>
    <definedName name="dkôaoea" localSheetId="7">[2]générique!#REF!</definedName>
    <definedName name="dkôaoea" localSheetId="8">[2]générique!#REF!</definedName>
    <definedName name="dkôaoea" localSheetId="13">[2]générique!#REF!</definedName>
    <definedName name="dkôaoea">[2]générique!#REF!</definedName>
    <definedName name="ELC_STM_fuels">[1]ELC_STM!$C$1:$F$1</definedName>
    <definedName name="ELC_STM_results">[1]ELC_STM!$C$1:$F$350</definedName>
    <definedName name="ESTAT_data">[1]ESTAT!$C$2:$P$309</definedName>
    <definedName name="ESTAT_years">[1]ESTAT!$C$1:$P$1</definedName>
    <definedName name="fd" localSheetId="26">[2]générique!#REF!</definedName>
    <definedName name="fd" localSheetId="27">[2]générique!#REF!</definedName>
    <definedName name="fd" localSheetId="31">[2]générique!#REF!</definedName>
    <definedName name="fd" localSheetId="34">[2]générique!#REF!</definedName>
    <definedName name="fd" localSheetId="35">[2]générique!#REF!</definedName>
    <definedName name="fd" localSheetId="38">[2]générique!#REF!</definedName>
    <definedName name="fd" localSheetId="42">[2]générique!#REF!</definedName>
    <definedName name="fd" localSheetId="43">[2]générique!#REF!</definedName>
    <definedName name="fd" localSheetId="50">[2]générique!#REF!</definedName>
    <definedName name="fd" localSheetId="51">[2]générique!#REF!</definedName>
    <definedName name="fd" localSheetId="52">[2]générique!#REF!</definedName>
    <definedName name="fd" localSheetId="55">[2]générique!#REF!</definedName>
    <definedName name="fd" localSheetId="56">[2]générique!#REF!</definedName>
    <definedName name="fd" localSheetId="6">[2]générique!#REF!</definedName>
    <definedName name="fd" localSheetId="60">[2]générique!#REF!</definedName>
    <definedName name="fd" localSheetId="61">[2]générique!#REF!</definedName>
    <definedName name="fd" localSheetId="62">[2]générique!#REF!</definedName>
    <definedName name="fd" localSheetId="63">[2]générique!#REF!</definedName>
    <definedName name="fd" localSheetId="66">[2]générique!#REF!</definedName>
    <definedName name="fd" localSheetId="67">[2]générique!#REF!</definedName>
    <definedName name="fd" localSheetId="7">[2]générique!#REF!</definedName>
    <definedName name="fd" localSheetId="8">[2]générique!#REF!</definedName>
    <definedName name="fd" localSheetId="13">[2]générique!#REF!</definedName>
    <definedName name="fd">[2]générique!#REF!</definedName>
    <definedName name="FME_RY_5A">[3]Table5a!$C$18</definedName>
    <definedName name="Fuel" localSheetId="26">#REF!</definedName>
    <definedName name="Fuel" localSheetId="27">#REF!</definedName>
    <definedName name="Fuel" localSheetId="31">#REF!</definedName>
    <definedName name="Fuel" localSheetId="34">#REF!</definedName>
    <definedName name="Fuel" localSheetId="35">#REF!</definedName>
    <definedName name="Fuel" localSheetId="38">#REF!</definedName>
    <definedName name="Fuel" localSheetId="42">#REF!</definedName>
    <definedName name="Fuel" localSheetId="43">#REF!</definedName>
    <definedName name="Fuel" localSheetId="50">#REF!</definedName>
    <definedName name="Fuel" localSheetId="51">#REF!</definedName>
    <definedName name="Fuel" localSheetId="52">#REF!</definedName>
    <definedName name="Fuel" localSheetId="55">#REF!</definedName>
    <definedName name="Fuel" localSheetId="56">#REF!</definedName>
    <definedName name="Fuel" localSheetId="6">#REF!</definedName>
    <definedName name="Fuel" localSheetId="60">#REF!</definedName>
    <definedName name="Fuel" localSheetId="61">#REF!</definedName>
    <definedName name="Fuel" localSheetId="62">#REF!</definedName>
    <definedName name="Fuel" localSheetId="63">#REF!</definedName>
    <definedName name="Fuel" localSheetId="66">#REF!</definedName>
    <definedName name="Fuel" localSheetId="67">#REF!</definedName>
    <definedName name="Fuel" localSheetId="7">#REF!</definedName>
    <definedName name="Fuel" localSheetId="8">#REF!</definedName>
    <definedName name="Fuel" localSheetId="13">#REF!</definedName>
    <definedName name="Fuel">#REF!</definedName>
    <definedName name="Fuels_by_SE">[1]INDSE2ACT!$N$3:$R$34</definedName>
    <definedName name="Fuels_mp">[1]Aux!$D$2:$E$29</definedName>
    <definedName name="fuldftvgh" localSheetId="26">#REF!</definedName>
    <definedName name="fuldftvgh" localSheetId="27">#REF!</definedName>
    <definedName name="fuldftvgh" localSheetId="31">#REF!</definedName>
    <definedName name="fuldftvgh" localSheetId="34">#REF!</definedName>
    <definedName name="fuldftvgh" localSheetId="35">#REF!</definedName>
    <definedName name="fuldftvgh" localSheetId="42">#REF!</definedName>
    <definedName name="fuldftvgh" localSheetId="43">#REF!</definedName>
    <definedName name="fuldftvgh" localSheetId="50">#REF!</definedName>
    <definedName name="fuldftvgh" localSheetId="51">#REF!</definedName>
    <definedName name="fuldftvgh" localSheetId="52">#REF!</definedName>
    <definedName name="fuldftvgh" localSheetId="55">#REF!</definedName>
    <definedName name="fuldftvgh" localSheetId="56">#REF!</definedName>
    <definedName name="fuldftvgh" localSheetId="57">#REF!</definedName>
    <definedName name="fuldftvgh" localSheetId="6">#REF!</definedName>
    <definedName name="fuldftvgh" localSheetId="60">#REF!</definedName>
    <definedName name="fuldftvgh" localSheetId="61">#REF!</definedName>
    <definedName name="fuldftvgh" localSheetId="62">#REF!</definedName>
    <definedName name="fuldftvgh" localSheetId="63">#REF!</definedName>
    <definedName name="fuldftvgh" localSheetId="66">#REF!</definedName>
    <definedName name="fuldftvgh" localSheetId="67">#REF!</definedName>
    <definedName name="fuldftvgh" localSheetId="7">#REF!</definedName>
    <definedName name="fuldftvgh" localSheetId="8">#REF!</definedName>
    <definedName name="fuldftvgh" localSheetId="13">#REF!</definedName>
    <definedName name="fuldftvgh">#REF!</definedName>
    <definedName name="fvs" localSheetId="42">#REF!</definedName>
    <definedName name="fvs" localSheetId="6">#REF!</definedName>
    <definedName name="fvs" localSheetId="7">#REF!</definedName>
    <definedName name="fvs">#REF!</definedName>
    <definedName name="GeothermalCap">[4]Geothermal!$AF$3:$AG$32</definedName>
    <definedName name="GeothermalGen">[4]Geothermal!$AF$38:$AG$66</definedName>
    <definedName name="gs" localSheetId="15">[2]générique!#REF!</definedName>
    <definedName name="gs" localSheetId="16">[2]générique!#REF!</definedName>
    <definedName name="gs" localSheetId="20">[2]générique!#REF!</definedName>
    <definedName name="gs" localSheetId="22">[2]générique!#REF!</definedName>
    <definedName name="gs" localSheetId="26">[2]générique!#REF!</definedName>
    <definedName name="gs" localSheetId="27">[2]générique!#REF!</definedName>
    <definedName name="gs" localSheetId="32">[2]générique!#REF!</definedName>
    <definedName name="gs" localSheetId="35">[2]générique!#REF!</definedName>
    <definedName name="gs" localSheetId="38">[2]générique!#REF!</definedName>
    <definedName name="gs" localSheetId="42">[2]générique!#REF!</definedName>
    <definedName name="gs" localSheetId="43">[2]générique!#REF!</definedName>
    <definedName name="gs" localSheetId="44">[2]générique!#REF!</definedName>
    <definedName name="gs" localSheetId="45">[2]générique!#REF!</definedName>
    <definedName name="gs" localSheetId="46">[2]générique!#REF!</definedName>
    <definedName name="gs" localSheetId="55">[2]générique!#REF!</definedName>
    <definedName name="gs" localSheetId="56">[2]générique!#REF!</definedName>
    <definedName name="gs" localSheetId="6">[2]générique!#REF!</definedName>
    <definedName name="gs" localSheetId="62">[2]générique!#REF!</definedName>
    <definedName name="gs" localSheetId="7">[2]générique!#REF!</definedName>
    <definedName name="gs">[2]générique!#REF!</definedName>
    <definedName name="guogbnjp" localSheetId="26">#REF!</definedName>
    <definedName name="guogbnjp" localSheetId="27">#REF!</definedName>
    <definedName name="guogbnjp" localSheetId="31">#REF!</definedName>
    <definedName name="guogbnjp" localSheetId="34">#REF!</definedName>
    <definedName name="guogbnjp" localSheetId="35">#REF!</definedName>
    <definedName name="guogbnjp" localSheetId="42">#REF!</definedName>
    <definedName name="guogbnjp" localSheetId="43">#REF!</definedName>
    <definedName name="guogbnjp" localSheetId="50">#REF!</definedName>
    <definedName name="guogbnjp" localSheetId="51">#REF!</definedName>
    <definedName name="guogbnjp" localSheetId="52">#REF!</definedName>
    <definedName name="guogbnjp" localSheetId="55">#REF!</definedName>
    <definedName name="guogbnjp" localSheetId="56">#REF!</definedName>
    <definedName name="guogbnjp" localSheetId="57">#REF!</definedName>
    <definedName name="guogbnjp" localSheetId="6">#REF!</definedName>
    <definedName name="guogbnjp" localSheetId="60">#REF!</definedName>
    <definedName name="guogbnjp" localSheetId="61">#REF!</definedName>
    <definedName name="guogbnjp" localSheetId="62">#REF!</definedName>
    <definedName name="guogbnjp" localSheetId="63">#REF!</definedName>
    <definedName name="guogbnjp" localSheetId="66">#REF!</definedName>
    <definedName name="guogbnjp" localSheetId="67">#REF!</definedName>
    <definedName name="guogbnjp" localSheetId="7">#REF!</definedName>
    <definedName name="guogbnjp" localSheetId="8">#REF!</definedName>
    <definedName name="guogbnjp" localSheetId="13">#REF!</definedName>
    <definedName name="guogbnjp">#REF!</definedName>
    <definedName name="ht" localSheetId="42">#REF!</definedName>
    <definedName name="ht" localSheetId="6">#REF!</definedName>
    <definedName name="ht" localSheetId="7">#REF!</definedName>
    <definedName name="ht">#REF!</definedName>
    <definedName name="HydroCat">'[4]2070_aux'!$B$92:$B$95</definedName>
    <definedName name="CH4_GWP">[3]Index!$F$8</definedName>
    <definedName name="CHP_fuels">[1]Av4EndUse!$K$28:$AC$28</definedName>
    <definedName name="CHP_sectors">[1]Av4EndUse!$J$29:$J$37</definedName>
    <definedName name="CHPout">[1]Av4EndUse!$K$29:$AC$37</definedName>
    <definedName name="IncRates">'[4]2070_aux'!$D$33:$AE$52</definedName>
    <definedName name="IncRatesHydro">'[4]2070_aux'!$C$92:$AD$95</definedName>
    <definedName name="ivilvh" localSheetId="26">#REF!</definedName>
    <definedName name="ivilvh" localSheetId="27">#REF!</definedName>
    <definedName name="ivilvh" localSheetId="31">#REF!</definedName>
    <definedName name="ivilvh" localSheetId="34">#REF!</definedName>
    <definedName name="ivilvh" localSheetId="35">#REF!</definedName>
    <definedName name="ivilvh" localSheetId="42">#REF!</definedName>
    <definedName name="ivilvh" localSheetId="43">#REF!</definedName>
    <definedName name="ivilvh" localSheetId="50">#REF!</definedName>
    <definedName name="ivilvh" localSheetId="51">#REF!</definedName>
    <definedName name="ivilvh" localSheetId="52">#REF!</definedName>
    <definedName name="ivilvh" localSheetId="55">#REF!</definedName>
    <definedName name="ivilvh" localSheetId="56">#REF!</definedName>
    <definedName name="ivilvh" localSheetId="57">#REF!</definedName>
    <definedName name="ivilvh" localSheetId="6">#REF!</definedName>
    <definedName name="ivilvh" localSheetId="60">#REF!</definedName>
    <definedName name="ivilvh" localSheetId="61">#REF!</definedName>
    <definedName name="ivilvh" localSheetId="62">#REF!</definedName>
    <definedName name="ivilvh" localSheetId="63">#REF!</definedName>
    <definedName name="ivilvh" localSheetId="66">#REF!</definedName>
    <definedName name="ivilvh" localSheetId="67">#REF!</definedName>
    <definedName name="ivilvh" localSheetId="7">#REF!</definedName>
    <definedName name="ivilvh" localSheetId="8">#REF!</definedName>
    <definedName name="ivilvh" localSheetId="13">#REF!</definedName>
    <definedName name="ivilvh">#REF!</definedName>
    <definedName name="kika" localSheetId="26">#REF!</definedName>
    <definedName name="kika" localSheetId="27">#REF!</definedName>
    <definedName name="kika" localSheetId="31">#REF!</definedName>
    <definedName name="kika" localSheetId="34">#REF!</definedName>
    <definedName name="kika" localSheetId="35">#REF!</definedName>
    <definedName name="kika" localSheetId="38">#REF!</definedName>
    <definedName name="kika" localSheetId="42">#REF!</definedName>
    <definedName name="kika" localSheetId="43">#REF!</definedName>
    <definedName name="kika" localSheetId="50">#REF!</definedName>
    <definedName name="kika" localSheetId="51">#REF!</definedName>
    <definedName name="kika" localSheetId="52">#REF!</definedName>
    <definedName name="kika" localSheetId="55">#REF!</definedName>
    <definedName name="kika" localSheetId="56">#REF!</definedName>
    <definedName name="kika" localSheetId="6">#REF!</definedName>
    <definedName name="kika" localSheetId="60">#REF!</definedName>
    <definedName name="kika" localSheetId="61">#REF!</definedName>
    <definedName name="kika" localSheetId="62">#REF!</definedName>
    <definedName name="kika" localSheetId="63">#REF!</definedName>
    <definedName name="kika" localSheetId="64">#REF!</definedName>
    <definedName name="kika" localSheetId="66">#REF!</definedName>
    <definedName name="kika" localSheetId="67">#REF!</definedName>
    <definedName name="kika" localSheetId="7">#REF!</definedName>
    <definedName name="kika" localSheetId="8">#REF!</definedName>
    <definedName name="kika" localSheetId="13">#REF!</definedName>
    <definedName name="kika">#REF!</definedName>
    <definedName name="klo" localSheetId="26">[2]générique!#REF!</definedName>
    <definedName name="klo" localSheetId="27">[2]générique!#REF!</definedName>
    <definedName name="klo" localSheetId="31">[2]générique!#REF!</definedName>
    <definedName name="klo" localSheetId="34">[2]générique!#REF!</definedName>
    <definedName name="klo" localSheetId="35">[2]générique!#REF!</definedName>
    <definedName name="klo" localSheetId="38">[2]générique!#REF!</definedName>
    <definedName name="klo" localSheetId="42">[2]générique!#REF!</definedName>
    <definedName name="klo" localSheetId="43">[2]générique!#REF!</definedName>
    <definedName name="klo" localSheetId="50">[2]générique!#REF!</definedName>
    <definedName name="klo" localSheetId="51">[2]générique!#REF!</definedName>
    <definedName name="klo" localSheetId="52">[2]générique!#REF!</definedName>
    <definedName name="klo" localSheetId="55">[2]générique!#REF!</definedName>
    <definedName name="klo" localSheetId="56">[2]générique!#REF!</definedName>
    <definedName name="klo" localSheetId="6">[2]générique!#REF!</definedName>
    <definedName name="klo" localSheetId="60">[2]générique!#REF!</definedName>
    <definedName name="klo" localSheetId="61">[2]générique!#REF!</definedName>
    <definedName name="klo" localSheetId="62">[2]générique!#REF!</definedName>
    <definedName name="klo" localSheetId="63">[2]générique!#REF!</definedName>
    <definedName name="klo" localSheetId="64">[2]générique!#REF!</definedName>
    <definedName name="klo" localSheetId="66">[2]générique!#REF!</definedName>
    <definedName name="klo" localSheetId="67">[2]générique!#REF!</definedName>
    <definedName name="klo" localSheetId="7">[2]générique!#REF!</definedName>
    <definedName name="klo" localSheetId="8">[2]générique!#REF!</definedName>
    <definedName name="klo" localSheetId="13">[2]générique!#REF!</definedName>
    <definedName name="klo">[2]générique!#REF!</definedName>
    <definedName name="koeôa" localSheetId="26">[2]générique!#REF!</definedName>
    <definedName name="koeôa" localSheetId="27">[2]générique!#REF!</definedName>
    <definedName name="koeôa" localSheetId="31">[2]générique!#REF!</definedName>
    <definedName name="koeôa" localSheetId="34">[2]générique!#REF!</definedName>
    <definedName name="koeôa" localSheetId="35">[2]générique!#REF!</definedName>
    <definedName name="koeôa" localSheetId="38">[2]générique!#REF!</definedName>
    <definedName name="koeôa" localSheetId="42">[2]générique!#REF!</definedName>
    <definedName name="koeôa" localSheetId="43">[2]générique!#REF!</definedName>
    <definedName name="koeôa" localSheetId="50">[2]générique!#REF!</definedName>
    <definedName name="koeôa" localSheetId="51">[2]générique!#REF!</definedName>
    <definedName name="koeôa" localSheetId="52">[2]générique!#REF!</definedName>
    <definedName name="koeôa" localSheetId="55">[2]générique!#REF!</definedName>
    <definedName name="koeôa" localSheetId="56">[2]générique!#REF!</definedName>
    <definedName name="koeôa" localSheetId="6">[2]générique!#REF!</definedName>
    <definedName name="koeôa" localSheetId="60">[2]générique!#REF!</definedName>
    <definedName name="koeôa" localSheetId="61">[2]générique!#REF!</definedName>
    <definedName name="koeôa" localSheetId="62">[2]générique!#REF!</definedName>
    <definedName name="koeôa" localSheetId="63">[2]générique!#REF!</definedName>
    <definedName name="koeôa" localSheetId="66">[2]générique!#REF!</definedName>
    <definedName name="koeôa" localSheetId="67">[2]générique!#REF!</definedName>
    <definedName name="koeôa" localSheetId="7">[2]générique!#REF!</definedName>
    <definedName name="koeôa" localSheetId="8">[2]générique!#REF!</definedName>
    <definedName name="koeôa" localSheetId="13">[2]générique!#REF!</definedName>
    <definedName name="koeôa">[2]générique!#REF!</definedName>
    <definedName name="koôaieo" localSheetId="26">[2]générique!#REF!</definedName>
    <definedName name="koôaieo" localSheetId="27">[2]générique!#REF!</definedName>
    <definedName name="koôaieo" localSheetId="31">[2]générique!#REF!</definedName>
    <definedName name="koôaieo" localSheetId="34">[2]générique!#REF!</definedName>
    <definedName name="koôaieo" localSheetId="35">[2]générique!#REF!</definedName>
    <definedName name="koôaieo" localSheetId="42">[2]générique!#REF!</definedName>
    <definedName name="koôaieo" localSheetId="43">[2]générique!#REF!</definedName>
    <definedName name="koôaieo" localSheetId="50">[2]générique!#REF!</definedName>
    <definedName name="koôaieo" localSheetId="51">[2]générique!#REF!</definedName>
    <definedName name="koôaieo" localSheetId="52">[2]générique!#REF!</definedName>
    <definedName name="koôaieo" localSheetId="55">[2]générique!#REF!</definedName>
    <definedName name="koôaieo" localSheetId="56">[2]générique!#REF!</definedName>
    <definedName name="koôaieo" localSheetId="6">[2]générique!#REF!</definedName>
    <definedName name="koôaieo" localSheetId="60">[2]générique!#REF!</definedName>
    <definedName name="koôaieo" localSheetId="61">[2]générique!#REF!</definedName>
    <definedName name="koôaieo" localSheetId="62">[2]générique!#REF!</definedName>
    <definedName name="koôaieo" localSheetId="63">[2]générique!#REF!</definedName>
    <definedName name="koôaieo" localSheetId="66">[2]générique!#REF!</definedName>
    <definedName name="koôaieo" localSheetId="67">[2]générique!#REF!</definedName>
    <definedName name="koôaieo" localSheetId="7">[2]générique!#REF!</definedName>
    <definedName name="koôaieo" localSheetId="8">[2]générique!#REF!</definedName>
    <definedName name="koôaieo" localSheetId="13">[2]générique!#REF!</definedName>
    <definedName name="koôaieo">[2]générique!#REF!</definedName>
    <definedName name="kôfsdksôa" localSheetId="26">#REF!</definedName>
    <definedName name="kôfsdksôa" localSheetId="27">#REF!</definedName>
    <definedName name="kôfsdksôa" localSheetId="31">#REF!</definedName>
    <definedName name="kôfsdksôa" localSheetId="34">#REF!</definedName>
    <definedName name="kôfsdksôa" localSheetId="35">#REF!</definedName>
    <definedName name="kôfsdksôa" localSheetId="38">#REF!</definedName>
    <definedName name="kôfsdksôa" localSheetId="42">#REF!</definedName>
    <definedName name="kôfsdksôa" localSheetId="43">#REF!</definedName>
    <definedName name="kôfsdksôa" localSheetId="50">#REF!</definedName>
    <definedName name="kôfsdksôa" localSheetId="51">#REF!</definedName>
    <definedName name="kôfsdksôa" localSheetId="52">#REF!</definedName>
    <definedName name="kôfsdksôa" localSheetId="55">#REF!</definedName>
    <definedName name="kôfsdksôa" localSheetId="56">#REF!</definedName>
    <definedName name="kôfsdksôa" localSheetId="6">#REF!</definedName>
    <definedName name="kôfsdksôa" localSheetId="60">#REF!</definedName>
    <definedName name="kôfsdksôa" localSheetId="61">#REF!</definedName>
    <definedName name="kôfsdksôa" localSheetId="62">#REF!</definedName>
    <definedName name="kôfsdksôa" localSheetId="63">#REF!</definedName>
    <definedName name="kôfsdksôa" localSheetId="66">#REF!</definedName>
    <definedName name="kôfsdksôa" localSheetId="67">#REF!</definedName>
    <definedName name="kôfsdksôa" localSheetId="7">#REF!</definedName>
    <definedName name="kôfsdksôa" localSheetId="8">#REF!</definedName>
    <definedName name="kôfsdksôa" localSheetId="13">#REF!</definedName>
    <definedName name="kôfsdksôa">#REF!</definedName>
    <definedName name="Kraftwerke" localSheetId="26">#REF!</definedName>
    <definedName name="Kraftwerke" localSheetId="27">#REF!</definedName>
    <definedName name="Kraftwerke" localSheetId="31">#REF!</definedName>
    <definedName name="Kraftwerke" localSheetId="34">#REF!</definedName>
    <definedName name="Kraftwerke" localSheetId="35">#REF!</definedName>
    <definedName name="Kraftwerke" localSheetId="42">#REF!</definedName>
    <definedName name="Kraftwerke" localSheetId="43">#REF!</definedName>
    <definedName name="Kraftwerke" localSheetId="50">#REF!</definedName>
    <definedName name="Kraftwerke" localSheetId="51">#REF!</definedName>
    <definedName name="Kraftwerke" localSheetId="52">#REF!</definedName>
    <definedName name="Kraftwerke" localSheetId="55">#REF!</definedName>
    <definedName name="Kraftwerke" localSheetId="56">#REF!</definedName>
    <definedName name="Kraftwerke" localSheetId="57">#REF!</definedName>
    <definedName name="Kraftwerke" localSheetId="6">#REF!</definedName>
    <definedName name="Kraftwerke" localSheetId="60">#REF!</definedName>
    <definedName name="Kraftwerke" localSheetId="61">#REF!</definedName>
    <definedName name="Kraftwerke" localSheetId="62">#REF!</definedName>
    <definedName name="Kraftwerke" localSheetId="63">#REF!</definedName>
    <definedName name="Kraftwerke" localSheetId="66">#REF!</definedName>
    <definedName name="Kraftwerke" localSheetId="67">#REF!</definedName>
    <definedName name="Kraftwerke" localSheetId="7">#REF!</definedName>
    <definedName name="Kraftwerke" localSheetId="8">#REF!</definedName>
    <definedName name="Kraftwerke" localSheetId="13">#REF!</definedName>
    <definedName name="Kraftwerke">#REF!</definedName>
    <definedName name="LeadReviewers" localSheetId="26">#REF!</definedName>
    <definedName name="LeadReviewers" localSheetId="27">#REF!</definedName>
    <definedName name="LeadReviewers" localSheetId="31">#REF!</definedName>
    <definedName name="LeadReviewers" localSheetId="34">#REF!</definedName>
    <definedName name="LeadReviewers" localSheetId="35">#REF!</definedName>
    <definedName name="LeadReviewers" localSheetId="42">#REF!</definedName>
    <definedName name="LeadReviewers" localSheetId="43">#REF!</definedName>
    <definedName name="LeadReviewers" localSheetId="50">#REF!</definedName>
    <definedName name="LeadReviewers" localSheetId="51">#REF!</definedName>
    <definedName name="LeadReviewers" localSheetId="52">#REF!</definedName>
    <definedName name="LeadReviewers" localSheetId="55">#REF!</definedName>
    <definedName name="LeadReviewers" localSheetId="56">#REF!</definedName>
    <definedName name="LeadReviewers" localSheetId="6">#REF!</definedName>
    <definedName name="LeadReviewers" localSheetId="60">#REF!</definedName>
    <definedName name="LeadReviewers" localSheetId="61">#REF!</definedName>
    <definedName name="LeadReviewers" localSheetId="62">#REF!</definedName>
    <definedName name="LeadReviewers" localSheetId="63">#REF!</definedName>
    <definedName name="LeadReviewers" localSheetId="66">#REF!</definedName>
    <definedName name="LeadReviewers" localSheetId="67">#REF!</definedName>
    <definedName name="LeadReviewers" localSheetId="7">#REF!</definedName>
    <definedName name="LeadReviewers" localSheetId="8">#REF!</definedName>
    <definedName name="LeadReviewers" localSheetId="13">#REF!</definedName>
    <definedName name="LeadReviewers">#REF!</definedName>
    <definedName name="N2O_GWP">[3]Index!$F$7</definedName>
    <definedName name="NF3_GWP">[3]Index!$F$10</definedName>
    <definedName name="Périmètre" localSheetId="26">[2]générique!#REF!</definedName>
    <definedName name="Périmètre" localSheetId="27">[2]générique!#REF!</definedName>
    <definedName name="Périmètre" localSheetId="31">[2]générique!#REF!</definedName>
    <definedName name="Périmètre" localSheetId="34">[2]générique!#REF!</definedName>
    <definedName name="Périmètre" localSheetId="35">[2]générique!#REF!</definedName>
    <definedName name="Périmètre" localSheetId="38">[2]générique!#REF!</definedName>
    <definedName name="Périmètre" localSheetId="42">[2]générique!#REF!</definedName>
    <definedName name="Périmètre" localSheetId="43">[2]générique!#REF!</definedName>
    <definedName name="Périmètre" localSheetId="50">[2]générique!#REF!</definedName>
    <definedName name="Périmètre" localSheetId="51">[2]générique!#REF!</definedName>
    <definedName name="Périmètre" localSheetId="52">[2]générique!#REF!</definedName>
    <definedName name="Périmètre" localSheetId="55">[2]générique!#REF!</definedName>
    <definedName name="Périmètre" localSheetId="56">[2]générique!#REF!</definedName>
    <definedName name="Périmètre" localSheetId="6">[2]générique!#REF!</definedName>
    <definedName name="Périmètre" localSheetId="60">[2]générique!#REF!</definedName>
    <definedName name="Périmètre" localSheetId="61">[2]générique!#REF!</definedName>
    <definedName name="Périmètre" localSheetId="62">[2]générique!#REF!</definedName>
    <definedName name="Périmètre" localSheetId="63">[2]générique!#REF!</definedName>
    <definedName name="Périmètre" localSheetId="66">[2]générique!#REF!</definedName>
    <definedName name="Périmètre" localSheetId="67">[2]générique!#REF!</definedName>
    <definedName name="Périmètre" localSheetId="7">[2]générique!#REF!</definedName>
    <definedName name="Périmètre" localSheetId="8">[2]générique!#REF!</definedName>
    <definedName name="Périmètre" localSheetId="13">[2]générique!#REF!</definedName>
    <definedName name="Périmètre">[2]générique!#REF!</definedName>
    <definedName name="Plants_First_Last">[1]Aux!$P$2:$R$32</definedName>
    <definedName name="RAS_fuels">[1]IS!$I$4:$I$33</definedName>
    <definedName name="RAS_results_CH">[1]CH!$I$4:$AG$33</definedName>
    <definedName name="RAS_results_IS">[1]IS!$I$4:$T$33</definedName>
    <definedName name="RAS_results_NF">[1]NF!$I$4:$BP$33</definedName>
    <definedName name="RAS_results_NMM">[1]NMM!$I$4:$AS$33</definedName>
    <definedName name="RAS_results_Others">[1]Others!$I$4:$BI$33</definedName>
    <definedName name="RAS_results_PP">[1]PP!$I$4:$AA$33</definedName>
    <definedName name="RAS_uses_CH">[1]CH!$I$4:$AG$4</definedName>
    <definedName name="RAS_uses_IS">[1]IS!$I$4:$T$4</definedName>
    <definedName name="RAS_uses_NF">[1]NF!$I$4:$BP$4</definedName>
    <definedName name="RAS_uses_NMM">[1]NMM!$I$4:$AS$4</definedName>
    <definedName name="RAS_uses_Others">[1]Others!$I$4:$BI$4</definedName>
    <definedName name="RAS_uses_PP">[1]PP!$I$4:$AA$4</definedName>
    <definedName name="reerea" localSheetId="15">[2]générique!#REF!</definedName>
    <definedName name="reerea" localSheetId="16">[2]générique!#REF!</definedName>
    <definedName name="reerea" localSheetId="20">[2]générique!#REF!</definedName>
    <definedName name="reerea" localSheetId="22">[2]générique!#REF!</definedName>
    <definedName name="reerea" localSheetId="26">[2]générique!#REF!</definedName>
    <definedName name="reerea" localSheetId="27">[2]générique!#REF!</definedName>
    <definedName name="reerea" localSheetId="32">[2]générique!#REF!</definedName>
    <definedName name="reerea" localSheetId="35">[2]générique!#REF!</definedName>
    <definedName name="reerea" localSheetId="38">[2]générique!#REF!</definedName>
    <definedName name="reerea" localSheetId="42">[2]générique!#REF!</definedName>
    <definedName name="reerea" localSheetId="43">[2]générique!#REF!</definedName>
    <definedName name="reerea" localSheetId="44">[2]générique!#REF!</definedName>
    <definedName name="reerea" localSheetId="45">[2]générique!#REF!</definedName>
    <definedName name="reerea" localSheetId="46">[2]générique!#REF!</definedName>
    <definedName name="reerea" localSheetId="55">[2]générique!#REF!</definedName>
    <definedName name="reerea" localSheetId="56">[2]générique!#REF!</definedName>
    <definedName name="reerea" localSheetId="6">[2]générique!#REF!</definedName>
    <definedName name="reerea" localSheetId="62">[2]générique!#REF!</definedName>
    <definedName name="reerea" localSheetId="7">[2]générique!#REF!</definedName>
    <definedName name="reerea">[2]générique!#REF!</definedName>
    <definedName name="rsngvstw" localSheetId="26">#REF!</definedName>
    <definedName name="rsngvstw" localSheetId="27">#REF!</definedName>
    <definedName name="rsngvstw" localSheetId="31">#REF!</definedName>
    <definedName name="rsngvstw" localSheetId="34">#REF!</definedName>
    <definedName name="rsngvstw" localSheetId="35">#REF!</definedName>
    <definedName name="rsngvstw" localSheetId="42">#REF!</definedName>
    <definedName name="rsngvstw" localSheetId="43">#REF!</definedName>
    <definedName name="rsngvstw" localSheetId="50">#REF!</definedName>
    <definedName name="rsngvstw" localSheetId="51">#REF!</definedName>
    <definedName name="rsngvstw" localSheetId="52">#REF!</definedName>
    <definedName name="rsngvstw" localSheetId="55">#REF!</definedName>
    <definedName name="rsngvstw" localSheetId="56">#REF!</definedName>
    <definedName name="rsngvstw" localSheetId="57">#REF!</definedName>
    <definedName name="rsngvstw" localSheetId="6">#REF!</definedName>
    <definedName name="rsngvstw" localSheetId="60">#REF!</definedName>
    <definedName name="rsngvstw" localSheetId="61">#REF!</definedName>
    <definedName name="rsngvstw" localSheetId="62">#REF!</definedName>
    <definedName name="rsngvstw" localSheetId="63">#REF!</definedName>
    <definedName name="rsngvstw" localSheetId="66">#REF!</definedName>
    <definedName name="rsngvstw" localSheetId="67">#REF!</definedName>
    <definedName name="rsngvstw" localSheetId="7">#REF!</definedName>
    <definedName name="rsngvstw" localSheetId="8">#REF!</definedName>
    <definedName name="rsngvstw" localSheetId="13">#REF!</definedName>
    <definedName name="rsngvstw">#REF!</definedName>
    <definedName name="SectorExperts" localSheetId="26">#REF!</definedName>
    <definedName name="SectorExperts" localSheetId="27">#REF!</definedName>
    <definedName name="SectorExperts" localSheetId="31">#REF!</definedName>
    <definedName name="SectorExperts" localSheetId="34">#REF!</definedName>
    <definedName name="SectorExperts" localSheetId="35">#REF!</definedName>
    <definedName name="SectorExperts" localSheetId="38">#REF!</definedName>
    <definedName name="SectorExperts" localSheetId="42">#REF!</definedName>
    <definedName name="SectorExperts" localSheetId="43">#REF!</definedName>
    <definedName name="SectorExperts" localSheetId="50">#REF!</definedName>
    <definedName name="SectorExperts" localSheetId="51">#REF!</definedName>
    <definedName name="SectorExperts" localSheetId="52">#REF!</definedName>
    <definedName name="SectorExperts" localSheetId="55">#REF!</definedName>
    <definedName name="SectorExperts" localSheetId="56">#REF!</definedName>
    <definedName name="SectorExperts" localSheetId="6">#REF!</definedName>
    <definedName name="SectorExperts" localSheetId="60">#REF!</definedName>
    <definedName name="SectorExperts" localSheetId="61">#REF!</definedName>
    <definedName name="SectorExperts" localSheetId="62">#REF!</definedName>
    <definedName name="SectorExperts" localSheetId="63">#REF!</definedName>
    <definedName name="SectorExperts" localSheetId="66">#REF!</definedName>
    <definedName name="SectorExperts" localSheetId="67">#REF!</definedName>
    <definedName name="SectorExperts" localSheetId="7">#REF!</definedName>
    <definedName name="SectorExperts" localSheetId="8">#REF!</definedName>
    <definedName name="SectorExperts" localSheetId="13">#REF!</definedName>
    <definedName name="SectorExperts">#REF!</definedName>
    <definedName name="Sectors" localSheetId="26">#REF!</definedName>
    <definedName name="Sectors" localSheetId="27">#REF!</definedName>
    <definedName name="Sectors" localSheetId="31">#REF!</definedName>
    <definedName name="Sectors" localSheetId="34">#REF!</definedName>
    <definedName name="Sectors" localSheetId="35">#REF!</definedName>
    <definedName name="Sectors" localSheetId="42">#REF!</definedName>
    <definedName name="Sectors" localSheetId="43">#REF!</definedName>
    <definedName name="Sectors" localSheetId="50">#REF!</definedName>
    <definedName name="Sectors" localSheetId="51">#REF!</definedName>
    <definedName name="Sectors" localSheetId="52">#REF!</definedName>
    <definedName name="Sectors" localSheetId="55">#REF!</definedName>
    <definedName name="Sectors" localSheetId="56">#REF!</definedName>
    <definedName name="Sectors" localSheetId="6">#REF!</definedName>
    <definedName name="Sectors" localSheetId="60">#REF!</definedName>
    <definedName name="Sectors" localSheetId="61">#REF!</definedName>
    <definedName name="Sectors" localSheetId="62">#REF!</definedName>
    <definedName name="Sectors" localSheetId="63">#REF!</definedName>
    <definedName name="Sectors" localSheetId="66">#REF!</definedName>
    <definedName name="Sectors" localSheetId="67">#REF!</definedName>
    <definedName name="Sectors" localSheetId="7">#REF!</definedName>
    <definedName name="Sectors" localSheetId="8">#REF!</definedName>
    <definedName name="Sectors" localSheetId="13">#REF!</definedName>
    <definedName name="Sectors">#REF!</definedName>
    <definedName name="sectors_mp">[1]Aux!$A$2:$B$32</definedName>
    <definedName name="SF6_GWP">[3]Index!$F$9</definedName>
    <definedName name="ssbfds" localSheetId="4">#REF!</definedName>
    <definedName name="ssbfds" localSheetId="42">#REF!</definedName>
    <definedName name="ssbfds" localSheetId="6">#REF!</definedName>
    <definedName name="ssbfds" localSheetId="7">#REF!</definedName>
    <definedName name="ssbfds">#REF!</definedName>
    <definedName name="SteamIntensity">[1]Steam_per_Act!$A$3:$C$34</definedName>
    <definedName name="SteamShares">[1]SteamShares!$F$4:$F$30</definedName>
    <definedName name="techs">'[4]2070_aux'!$C$33:$C$52</definedName>
    <definedName name="ThresholdValues" localSheetId="26">#REF!</definedName>
    <definedName name="ThresholdValues" localSheetId="27">#REF!</definedName>
    <definedName name="ThresholdValues" localSheetId="31">#REF!</definedName>
    <definedName name="ThresholdValues" localSheetId="34">#REF!</definedName>
    <definedName name="ThresholdValues" localSheetId="35">#REF!</definedName>
    <definedName name="ThresholdValues" localSheetId="38">#REF!</definedName>
    <definedName name="ThresholdValues" localSheetId="42">#REF!</definedName>
    <definedName name="ThresholdValues" localSheetId="43">#REF!</definedName>
    <definedName name="ThresholdValues" localSheetId="50">#REF!</definedName>
    <definedName name="ThresholdValues" localSheetId="51">#REF!</definedName>
    <definedName name="ThresholdValues" localSheetId="52">#REF!</definedName>
    <definedName name="ThresholdValues" localSheetId="55">#REF!</definedName>
    <definedName name="ThresholdValues" localSheetId="56">#REF!</definedName>
    <definedName name="ThresholdValues" localSheetId="6">#REF!</definedName>
    <definedName name="ThresholdValues" localSheetId="60">#REF!</definedName>
    <definedName name="ThresholdValues" localSheetId="61">#REF!</definedName>
    <definedName name="ThresholdValues" localSheetId="62">#REF!</definedName>
    <definedName name="ThresholdValues" localSheetId="63">#REF!</definedName>
    <definedName name="ThresholdValues" localSheetId="66">#REF!</definedName>
    <definedName name="ThresholdValues" localSheetId="67">#REF!</definedName>
    <definedName name="ThresholdValues" localSheetId="7">#REF!</definedName>
    <definedName name="ThresholdValues" localSheetId="8">#REF!</definedName>
    <definedName name="ThresholdValues" localSheetId="13">#REF!</definedName>
    <definedName name="ThresholdValues">#REF!</definedName>
    <definedName name="USes_mp">[1]Aux!$K$2:$L$300</definedName>
    <definedName name="vae" localSheetId="15">[2]générique!#REF!</definedName>
    <definedName name="vae" localSheetId="16">[2]générique!#REF!</definedName>
    <definedName name="vae" localSheetId="20">[2]générique!#REF!</definedName>
    <definedName name="vae" localSheetId="22">[2]générique!#REF!</definedName>
    <definedName name="vae" localSheetId="26">[2]générique!#REF!</definedName>
    <definedName name="vae" localSheetId="27">[2]générique!#REF!</definedName>
    <definedName name="vae" localSheetId="32">[2]générique!#REF!</definedName>
    <definedName name="vae" localSheetId="35">[2]générique!#REF!</definedName>
    <definedName name="vae" localSheetId="4">[2]générique!#REF!</definedName>
    <definedName name="vae" localSheetId="38">[2]générique!#REF!</definedName>
    <definedName name="vae" localSheetId="42">[2]générique!#REF!</definedName>
    <definedName name="vae" localSheetId="43">[2]générique!#REF!</definedName>
    <definedName name="vae" localSheetId="44">[2]générique!#REF!</definedName>
    <definedName name="vae" localSheetId="45">[2]générique!#REF!</definedName>
    <definedName name="vae" localSheetId="46">[2]générique!#REF!</definedName>
    <definedName name="vae" localSheetId="55">[2]générique!#REF!</definedName>
    <definedName name="vae" localSheetId="56">[2]générique!#REF!</definedName>
    <definedName name="vae" localSheetId="6">[2]générique!#REF!</definedName>
    <definedName name="vae" localSheetId="62">[2]générique!#REF!</definedName>
    <definedName name="vae" localSheetId="7">[2]générique!#REF!</definedName>
    <definedName name="vae">[2]générique!#REF!</definedName>
    <definedName name="var" localSheetId="42">[2]générique!#REF!</definedName>
    <definedName name="var" localSheetId="6">[2]générique!#REF!</definedName>
    <definedName name="var" localSheetId="7">[2]générique!#REF!</definedName>
    <definedName name="var">[2]générique!#REF!</definedName>
    <definedName name="vrea" localSheetId="4">#REF!</definedName>
    <definedName name="vrea" localSheetId="42">#REF!</definedName>
    <definedName name="vrea" localSheetId="6">#REF!</definedName>
    <definedName name="vrea" localSheetId="7">#REF!</definedName>
    <definedName name="vrea">#REF!</definedName>
    <definedName name="vs" localSheetId="42">#REF!</definedName>
    <definedName name="vs" localSheetId="6">#REF!</definedName>
    <definedName name="vs" localSheetId="7">#REF!</definedName>
    <definedName name="vs">#REF!</definedName>
    <definedName name="WindCap2015">[4]Wind2019!$BF$3:$BH$31</definedName>
    <definedName name="WindGen2015">[4]Wind2019!$BF$37:$BH$65</definedName>
    <definedName name="years">[4]DH_potential!$A$95:$S$95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358" l="1"/>
  <c r="F9" i="358"/>
  <c r="F10" i="358"/>
  <c r="F11" i="358"/>
  <c r="F12" i="358"/>
  <c r="F13" i="358"/>
  <c r="F14" i="358"/>
  <c r="F15" i="358"/>
  <c r="F16" i="358"/>
  <c r="F17" i="358"/>
  <c r="F18" i="358"/>
  <c r="F19" i="358"/>
  <c r="F20" i="358"/>
  <c r="F21" i="358"/>
  <c r="F6" i="358"/>
  <c r="B36" i="1" l="1"/>
  <c r="B69" i="1"/>
  <c r="C10" i="1" a="1"/>
  <c r="C28" i="1" a="1"/>
  <c r="C46" i="1" a="1"/>
  <c r="C41" i="1" a="1"/>
  <c r="C9" i="1" a="1"/>
  <c r="C43" i="1" a="1"/>
  <c r="C4" i="1" a="1"/>
  <c r="C48" i="1" a="1"/>
  <c r="C27" i="1" a="1"/>
  <c r="C69" i="1" a="1"/>
  <c r="C51" i="1" a="1"/>
  <c r="C61" i="1" a="1"/>
  <c r="C56" i="1" a="1"/>
  <c r="C12" i="1" a="1"/>
  <c r="C8" i="1" a="1"/>
  <c r="C36" i="1" a="1"/>
  <c r="C7" i="1" a="1"/>
  <c r="C3" i="1" a="1"/>
  <c r="C44" i="1" a="1"/>
  <c r="C55" i="1" a="1"/>
  <c r="C39" i="1" a="1"/>
  <c r="C24" i="1" a="1"/>
  <c r="C17" i="1" a="1"/>
  <c r="C64" i="1" a="1"/>
  <c r="C40" i="1" a="1"/>
  <c r="C22" i="1" a="1"/>
  <c r="C47" i="1" a="1"/>
  <c r="C26" i="1" a="1"/>
  <c r="C35" i="1" a="1"/>
  <c r="C68" i="1" a="1"/>
  <c r="C18" i="1" a="1"/>
  <c r="C14" i="1" a="1"/>
  <c r="C58" i="1" a="1"/>
  <c r="C50" i="1" a="1"/>
  <c r="C62" i="1" a="1"/>
  <c r="C54" i="1" a="1"/>
  <c r="C13" i="1" a="1"/>
  <c r="C25" i="1" a="1"/>
  <c r="C5" i="1" a="1"/>
  <c r="C15" i="1" a="1"/>
  <c r="C60" i="1" a="1"/>
  <c r="C37" i="1" a="1"/>
  <c r="C67" i="1" a="1"/>
  <c r="C53" i="1" a="1"/>
  <c r="C52" i="1" a="1"/>
  <c r="C11" i="1" a="1"/>
  <c r="C49" i="1" a="1"/>
  <c r="C6" i="1" a="1"/>
  <c r="C38" i="1" a="1"/>
  <c r="C57" i="1" a="1"/>
  <c r="C45" i="1" a="1"/>
  <c r="C16" i="1" a="1"/>
  <c r="C20" i="1" a="1"/>
  <c r="C30" i="1" a="1"/>
  <c r="C59" i="1" a="1"/>
  <c r="C21" i="1" a="1"/>
  <c r="C42" i="1" a="1"/>
  <c r="C23" i="1" a="1"/>
  <c r="C63" i="1" a="1"/>
  <c r="C65" i="1" a="1"/>
  <c r="C32" i="1" a="1"/>
  <c r="C19" i="1" a="1"/>
  <c r="C31" i="1" a="1"/>
  <c r="C29" i="1" a="1"/>
  <c r="C66" i="1" a="1"/>
  <c r="C34" i="1" a="1"/>
  <c r="C33" i="1" a="1"/>
  <c r="C36" i="1" l="1"/>
  <c r="C69" i="1"/>
  <c r="C58" i="1"/>
  <c r="C21" i="1"/>
  <c r="C51" i="1"/>
  <c r="C8" i="1"/>
  <c r="C7" i="1"/>
  <c r="C40" i="1"/>
  <c r="C62" i="1"/>
  <c r="C9" i="1"/>
  <c r="C57" i="1"/>
  <c r="C44" i="1"/>
  <c r="C52" i="1"/>
  <c r="C34" i="1"/>
  <c r="C39" i="1"/>
  <c r="C27" i="1"/>
  <c r="C56" i="1"/>
  <c r="C26" i="1"/>
  <c r="C55" i="1"/>
  <c r="C37" i="1"/>
  <c r="C12" i="1"/>
  <c r="C66" i="1"/>
  <c r="C48" i="1"/>
  <c r="C35" i="1"/>
  <c r="C30" i="1"/>
  <c r="C24" i="1"/>
  <c r="C11" i="1"/>
  <c r="C5" i="1"/>
  <c r="C64" i="1"/>
  <c r="C15" i="1"/>
  <c r="C63" i="1"/>
  <c r="C33" i="1"/>
  <c r="C20" i="1"/>
  <c r="C68" i="1"/>
  <c r="C38" i="1"/>
  <c r="C19" i="1"/>
  <c r="C61" i="1"/>
  <c r="C31" i="1"/>
  <c r="C18" i="1"/>
  <c r="C60" i="1"/>
  <c r="C42" i="1"/>
  <c r="C17" i="1"/>
  <c r="C46" i="1"/>
  <c r="C28" i="1"/>
  <c r="C45" i="1"/>
  <c r="C14" i="1"/>
  <c r="C50" i="1"/>
  <c r="C32" i="1"/>
  <c r="C13" i="1"/>
  <c r="C67" i="1"/>
  <c r="C49" i="1"/>
  <c r="C43" i="1"/>
  <c r="C25" i="1"/>
  <c r="C6" i="1"/>
  <c r="C54" i="1"/>
  <c r="C65" i="1"/>
  <c r="C59" i="1"/>
  <c r="C53" i="1"/>
  <c r="C47" i="1"/>
  <c r="C41" i="1"/>
  <c r="C22" i="1"/>
  <c r="C29" i="1"/>
  <c r="C23" i="1"/>
  <c r="C16" i="1"/>
  <c r="C10" i="1"/>
  <c r="C4" i="1"/>
  <c r="C3" i="1"/>
  <c r="B3" i="1" l="1"/>
  <c r="B2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3" i="1"/>
  <c r="B24" i="1"/>
  <c r="B25" i="1"/>
  <c r="B26" i="1"/>
  <c r="B27" i="1"/>
  <c r="B28" i="1"/>
  <c r="B29" i="1"/>
  <c r="B30" i="1"/>
  <c r="B31" i="1"/>
  <c r="B32" i="1"/>
  <c r="B33" i="1"/>
  <c r="B34" i="1"/>
  <c r="B22" i="1"/>
  <c r="B35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H15" i="354" l="1"/>
  <c r="H17" i="354"/>
  <c r="H12" i="354"/>
  <c r="H13" i="354"/>
  <c r="H11" i="35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<sst xmlns="http://schemas.openxmlformats.org/spreadsheetml/2006/main" count="964" uniqueCount="514">
  <si>
    <t>Energetika</t>
  </si>
  <si>
    <t>Palivá v priemysle</t>
  </si>
  <si>
    <t>Terciárny</t>
  </si>
  <si>
    <t>Priemyselné procesy</t>
  </si>
  <si>
    <t>Doprava</t>
  </si>
  <si>
    <t>Poľnohospodárstvo</t>
  </si>
  <si>
    <t>Odpady</t>
  </si>
  <si>
    <t>Ostatné</t>
  </si>
  <si>
    <t>LULUCF</t>
  </si>
  <si>
    <t>Cieľ 2030 (-55%)</t>
  </si>
  <si>
    <t>Celkové emisie</t>
  </si>
  <si>
    <t>Waterfall</t>
  </si>
  <si>
    <t>delta</t>
  </si>
  <si>
    <t>Budovy</t>
  </si>
  <si>
    <t>Poľnohosp.</t>
  </si>
  <si>
    <t>Priemysel</t>
  </si>
  <si>
    <t>Fugitívne</t>
  </si>
  <si>
    <t>Zemný plyn</t>
  </si>
  <si>
    <t>Nafta</t>
  </si>
  <si>
    <t>Benzín</t>
  </si>
  <si>
    <t>Kerozín</t>
  </si>
  <si>
    <t>LPG</t>
  </si>
  <si>
    <t>Bio palivá</t>
  </si>
  <si>
    <t>Elektrická energia</t>
  </si>
  <si>
    <t>WAM</t>
  </si>
  <si>
    <t>KVET</t>
  </si>
  <si>
    <t>Emisie z odpadov</t>
  </si>
  <si>
    <t>Spracovanie odpadu</t>
  </si>
  <si>
    <t>Odpadové vody</t>
  </si>
  <si>
    <t>Spotreba Elektriny po sektoroch</t>
  </si>
  <si>
    <t>Domácnosti</t>
  </si>
  <si>
    <t>Služby</t>
  </si>
  <si>
    <t>Elektrolyzéry</t>
  </si>
  <si>
    <t>WEM</t>
  </si>
  <si>
    <t>Oceliarsky</t>
  </si>
  <si>
    <t>Stavebný</t>
  </si>
  <si>
    <t>Výroba hliníka a zliatín</t>
  </si>
  <si>
    <t>Papierenský</t>
  </si>
  <si>
    <t>Potravinársky</t>
  </si>
  <si>
    <t>Textilný</t>
  </si>
  <si>
    <t>Ostatný</t>
  </si>
  <si>
    <t>Celkovo</t>
  </si>
  <si>
    <t>CRF 2019</t>
  </si>
  <si>
    <t>2050</t>
  </si>
  <si>
    <t>2045</t>
  </si>
  <si>
    <t>2040</t>
  </si>
  <si>
    <t>2035</t>
  </si>
  <si>
    <t>2030</t>
  </si>
  <si>
    <t>2025</t>
  </si>
  <si>
    <t>2019</t>
  </si>
  <si>
    <t>Index</t>
  </si>
  <si>
    <t>Total</t>
  </si>
  <si>
    <t>Osobná cestná</t>
  </si>
  <si>
    <t>Nákladná cestná</t>
  </si>
  <si>
    <t>Potrubná</t>
  </si>
  <si>
    <t>Autobusová</t>
  </si>
  <si>
    <t>Železničná</t>
  </si>
  <si>
    <t>Biomasa a odpad</t>
  </si>
  <si>
    <t>Biomasa</t>
  </si>
  <si>
    <t>Ropné produkty</t>
  </si>
  <si>
    <t>Odvodené plyny</t>
  </si>
  <si>
    <t>Tuhé fosílne palivá</t>
  </si>
  <si>
    <t>Vodná para</t>
  </si>
  <si>
    <t>Vodík</t>
  </si>
  <si>
    <t>Solárny ohrev</t>
  </si>
  <si>
    <t>Geotermálna energia</t>
  </si>
  <si>
    <t>By fuel</t>
  </si>
  <si>
    <t>Mines and Patent Fuel\Briquetting Plants</t>
  </si>
  <si>
    <t>Oil and Gas Extraction</t>
  </si>
  <si>
    <t>Share of the industry on the emissions</t>
  </si>
  <si>
    <t>All</t>
  </si>
  <si>
    <t>Recalc All industry</t>
  </si>
  <si>
    <t>Recalc All</t>
  </si>
  <si>
    <t>Bioplyn</t>
  </si>
  <si>
    <t>Komunálny odpad</t>
  </si>
  <si>
    <t>Plynová zmes</t>
  </si>
  <si>
    <t>Elektrina</t>
  </si>
  <si>
    <t>Teplo</t>
  </si>
  <si>
    <t>Slnečná energia</t>
  </si>
  <si>
    <t>F-Plyny</t>
  </si>
  <si>
    <t>OZE</t>
  </si>
  <si>
    <t xml:space="preserve"> </t>
  </si>
  <si>
    <t>Rastlinná výroba</t>
  </si>
  <si>
    <t>Obnoviteľné zdroje a odpad</t>
  </si>
  <si>
    <t>Teplo a vodná para</t>
  </si>
  <si>
    <t>Vodík a syntetické plyny</t>
  </si>
  <si>
    <t>Jadro</t>
  </si>
  <si>
    <t>Voda</t>
  </si>
  <si>
    <t>Plyn a ropa</t>
  </si>
  <si>
    <t>PVE</t>
  </si>
  <si>
    <t>Slnko</t>
  </si>
  <si>
    <t>Vietor</t>
  </si>
  <si>
    <t>Batérie</t>
  </si>
  <si>
    <t>DSR</t>
  </si>
  <si>
    <t>Výroba elektriny</t>
  </si>
  <si>
    <t>Lignit</t>
  </si>
  <si>
    <t>Potrubná zmes</t>
  </si>
  <si>
    <t>IPPU</t>
  </si>
  <si>
    <t>Nákladná</t>
  </si>
  <si>
    <t>Letecká*</t>
  </si>
  <si>
    <t>Plug-in hybrid</t>
  </si>
  <si>
    <t>Chemické produkty</t>
  </si>
  <si>
    <t>Zariadenia na vykurovanie a varenie</t>
  </si>
  <si>
    <t>Pokročilé elektrické spotrebiče</t>
  </si>
  <si>
    <t>Používanie a spracovanie ropy</t>
  </si>
  <si>
    <t>Používanie a spracovanie zemného plynu</t>
  </si>
  <si>
    <t>Tuhé fosílne</t>
  </si>
  <si>
    <t>Potubná zmes</t>
  </si>
  <si>
    <t>Pipeline H2</t>
  </si>
  <si>
    <t>Pipeline CG</t>
  </si>
  <si>
    <t>Pipeline BG</t>
  </si>
  <si>
    <t>Bio plyn</t>
  </si>
  <si>
    <t>Geo</t>
  </si>
  <si>
    <t>priem hodnota 2017.8.9</t>
  </si>
  <si>
    <t>pokles oproti priem 2017.8.9</t>
  </si>
  <si>
    <t>Elektirna</t>
  </si>
  <si>
    <t>Biomasa (CH4 a N2O)</t>
  </si>
  <si>
    <t>Celkové dodatočné investície</t>
  </si>
  <si>
    <t>Dodatočné investície (v % HDP ročne)</t>
  </si>
  <si>
    <t>Palivové náklady</t>
  </si>
  <si>
    <t>Náklady na emisné kvóty</t>
  </si>
  <si>
    <t>Ostatné prevádzkové náklady</t>
  </si>
  <si>
    <t>Celkové ročné úspory</t>
  </si>
  <si>
    <t>Celkové úspory (v MLD EUR 23)</t>
  </si>
  <si>
    <t>Chemický</t>
  </si>
  <si>
    <t>Ostatné typy pôdy</t>
  </si>
  <si>
    <t>Lesy</t>
  </si>
  <si>
    <t>Orná pôda</t>
  </si>
  <si>
    <t>Výrobky z dreva</t>
  </si>
  <si>
    <t>Pasienky</t>
  </si>
  <si>
    <t>Syntetický plyn</t>
  </si>
  <si>
    <t>Batérie a elektrolyzéry</t>
  </si>
  <si>
    <t>Cena elektriny</t>
  </si>
  <si>
    <t>Distribučná WEM</t>
  </si>
  <si>
    <t>Distribučná WAM</t>
  </si>
  <si>
    <t>Tepelná distribučná WEM</t>
  </si>
  <si>
    <t>Tepelná distribučná WAM</t>
  </si>
  <si>
    <t>Prenosová WEM</t>
  </si>
  <si>
    <t>Prenosová WAM</t>
  </si>
  <si>
    <t>HD mliečny</t>
  </si>
  <si>
    <t>HD mäsový</t>
  </si>
  <si>
    <t>Ovce</t>
  </si>
  <si>
    <t>Ošípané</t>
  </si>
  <si>
    <t>Ostatné (hydina)</t>
  </si>
  <si>
    <t>Celkový rozdiel</t>
  </si>
  <si>
    <t>Mokrade a rašeliniská</t>
  </si>
  <si>
    <t>Stĺpec1</t>
  </si>
  <si>
    <t>Poľsko</t>
  </si>
  <si>
    <t>Česko</t>
  </si>
  <si>
    <t>Slovensko</t>
  </si>
  <si>
    <t>EÚ</t>
  </si>
  <si>
    <t>umiestnenie značiek na osi Y</t>
  </si>
  <si>
    <t xml:space="preserve">Celkové emisie </t>
  </si>
  <si>
    <t>(celkové emisie sú s LULUCF)</t>
  </si>
  <si>
    <t>Petroleum refining</t>
  </si>
  <si>
    <t>Manufacture of solid fuels</t>
  </si>
  <si>
    <t>Výroba elektriny a tepla</t>
  </si>
  <si>
    <t>Výroba el. a tepla</t>
  </si>
  <si>
    <t>Vykurovanie a chladenie</t>
  </si>
  <si>
    <t>Hrube delenie</t>
  </si>
  <si>
    <r>
      <t xml:space="preserve">SHMU [%] </t>
    </r>
    <r>
      <rPr>
        <b/>
        <sz val="11"/>
        <color theme="1"/>
        <rFont val="Calibri"/>
        <family val="2"/>
        <charset val="238"/>
        <scheme val="minor"/>
      </rPr>
      <t>Vnutorny kruh</t>
    </r>
  </si>
  <si>
    <t>Ostatné sektory</t>
  </si>
  <si>
    <t>Kovospracujúci priemysel</t>
  </si>
  <si>
    <t>Iné</t>
  </si>
  <si>
    <t>Osobná</t>
  </si>
  <si>
    <t>Ostatná</t>
  </si>
  <si>
    <t>Živočíšna</t>
  </si>
  <si>
    <t>Rastlinná</t>
  </si>
  <si>
    <t xml:space="preserve"> a petrochemický</t>
  </si>
  <si>
    <t>Chemický a pertochem.</t>
  </si>
  <si>
    <t>Automobilový a stroj.</t>
  </si>
  <si>
    <t>Chemický a petrochem.</t>
  </si>
  <si>
    <t>Vodík a synt. palivá</t>
  </si>
  <si>
    <t>2031-2035</t>
  </si>
  <si>
    <t>2036-2040</t>
  </si>
  <si>
    <t>2041-2045</t>
  </si>
  <si>
    <t>2046-2050</t>
  </si>
  <si>
    <t>2020-2030</t>
  </si>
  <si>
    <t>Výroba hliníka a zliatin</t>
  </si>
  <si>
    <t>Výroba skla</t>
  </si>
  <si>
    <t>Chem. a petrochemický</t>
  </si>
  <si>
    <t>Afrika</t>
  </si>
  <si>
    <t>Oceánia</t>
  </si>
  <si>
    <t>Medzinárodná doprava</t>
  </si>
  <si>
    <t>Čína</t>
  </si>
  <si>
    <t>Ázia (bez Číny a Indie)</t>
  </si>
  <si>
    <t>USA</t>
  </si>
  <si>
    <t>India</t>
  </si>
  <si>
    <t>EÚ 27</t>
  </si>
  <si>
    <t>Európa (bez EÚ 27)</t>
  </si>
  <si>
    <t>Amerika (bez USA)</t>
  </si>
  <si>
    <t>year</t>
  </si>
  <si>
    <t>Berkeley Earth (1850-2024.12)</t>
  </si>
  <si>
    <t>ERA5 (1940-2024.12)</t>
  </si>
  <si>
    <t>GISTEMP (1880-2024.12)</t>
  </si>
  <si>
    <t>HadCRUT5 (1850-2024.12)</t>
  </si>
  <si>
    <t>JRA-3Q (1947-2024.12)</t>
  </si>
  <si>
    <t>NOAAGlobalTemp v6 (1850-2024.12)</t>
  </si>
  <si>
    <t>5-ročný kĺzavý priemer</t>
  </si>
  <si>
    <t>10-ročný kĺzavý priemer</t>
  </si>
  <si>
    <t>Budovy**</t>
  </si>
  <si>
    <t>Variant A</t>
  </si>
  <si>
    <t>Variant B</t>
  </si>
  <si>
    <t>Variant C</t>
  </si>
  <si>
    <t>Variant D</t>
  </si>
  <si>
    <t>Prognóza HDP v eur 2023</t>
  </si>
  <si>
    <t>Finančný zdroj</t>
  </si>
  <si>
    <t>Horizont čerpania</t>
  </si>
  <si>
    <t>Finančné prostriedky</t>
  </si>
  <si>
    <t>Plán obnovy a odolnosti</t>
  </si>
  <si>
    <t>Do 2026</t>
  </si>
  <si>
    <t>2,3 (6,4) mld. EUR*</t>
  </si>
  <si>
    <t>Modernizačný fond</t>
  </si>
  <si>
    <t>Do 2030</t>
  </si>
  <si>
    <t>3 – 4 mld. EUR**</t>
  </si>
  <si>
    <t>Sociálno-klimatický fond</t>
  </si>
  <si>
    <t>2026 - 2032</t>
  </si>
  <si>
    <t>1,9 mld. EUR</t>
  </si>
  <si>
    <t>* Zdroje určené na environmentálne projekty z celkových zdrojov v pláne</t>
  </si>
  <si>
    <t xml:space="preserve">** V závislosti od ceny emisných kvót </t>
  </si>
  <si>
    <t>Zdroj: IEP</t>
  </si>
  <si>
    <t>Názov cieľa</t>
  </si>
  <si>
    <t>Cieľ</t>
  </si>
  <si>
    <t>Cieľová hodnota</t>
  </si>
  <si>
    <t>Súčasný stav (2022)</t>
  </si>
  <si>
    <t>29 014 kt</t>
  </si>
  <si>
    <t>ESR emisie</t>
  </si>
  <si>
    <t>17 885 kt</t>
  </si>
  <si>
    <t>LULUCF emisie</t>
  </si>
  <si>
    <t>Podiel OZE</t>
  </si>
  <si>
    <r>
      <t>25 %*/35 %**</t>
    </r>
    <r>
      <rPr>
        <sz val="8"/>
        <color theme="1"/>
        <rFont val="Calibri"/>
        <family val="2"/>
        <charset val="238"/>
      </rPr>
      <t> </t>
    </r>
  </si>
  <si>
    <t>Podiel OZE v doprave</t>
  </si>
  <si>
    <t>*cieľ určený v NECP, zatiaľ nie je určená záväzná hodnota</t>
  </si>
  <si>
    <r>
      <t xml:space="preserve">**predbežné odporúčanie Európskej komisie za cieľom dosiahnutia spoločného cieľa </t>
    </r>
    <r>
      <rPr>
        <sz val="8"/>
        <color rgb="FF000000"/>
        <rFont val="Chivo"/>
        <charset val="238"/>
      </rPr>
      <t>(Európska Komisia, 2023)</t>
    </r>
  </si>
  <si>
    <r>
      <t xml:space="preserve">Zdroj: </t>
    </r>
    <r>
      <rPr>
        <sz val="8"/>
        <color rgb="FF000000"/>
        <rFont val="Chivo"/>
        <charset val="238"/>
      </rPr>
      <t>(Eurostat, 2025)</t>
    </r>
  </si>
  <si>
    <t>Cieľ (TWh)</t>
  </si>
  <si>
    <t>Súčasný stav (2022, TWh)</t>
  </si>
  <si>
    <t>Konečná energetická spotreba</t>
  </si>
  <si>
    <t>Primárna energetická spotreba</t>
  </si>
  <si>
    <t>Scenár</t>
  </si>
  <si>
    <t>Zdroj: IEP podľa EK</t>
  </si>
  <si>
    <t>pokles oproti 2005</t>
  </si>
  <si>
    <t>Plnenie</t>
  </si>
  <si>
    <t>Celkové GHG emisie</t>
  </si>
  <si>
    <t>25 %/35 %</t>
  </si>
  <si>
    <t>99,9 TWh</t>
  </si>
  <si>
    <t>124,8 TWh</t>
  </si>
  <si>
    <t>162,1 TWh</t>
  </si>
  <si>
    <t>209,8 TWh</t>
  </si>
  <si>
    <t>AGRI</t>
  </si>
  <si>
    <t>Domacnosti</t>
  </si>
  <si>
    <t>Biomasa (CH4)</t>
  </si>
  <si>
    <t>Biomasa (nonCO2)</t>
  </si>
  <si>
    <t>Agri</t>
  </si>
  <si>
    <t>Živočíšna výroba</t>
  </si>
  <si>
    <t>Výhrevne</t>
  </si>
  <si>
    <t>112,1 TWh</t>
  </si>
  <si>
    <t>191,5 TWh</t>
  </si>
  <si>
    <t>WEM SHMÚ</t>
  </si>
  <si>
    <t>WAM B</t>
  </si>
  <si>
    <t>ESPRCO2_CCS</t>
  </si>
  <si>
    <t>CO2PRTOT</t>
  </si>
  <si>
    <t>CO2PRIS</t>
  </si>
  <si>
    <t>eddited</t>
  </si>
  <si>
    <t>CO2PRNF</t>
  </si>
  <si>
    <t>CO2PRCM</t>
  </si>
  <si>
    <t>CO2PRGL</t>
  </si>
  <si>
    <t>CO2PRCH</t>
  </si>
  <si>
    <t>Straty</t>
  </si>
  <si>
    <t>Elektrárne</t>
  </si>
  <si>
    <t>T1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</si>
  <si>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</si>
  <si>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</si>
  <si>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</si>
  <si>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</si>
  <si>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</si>
  <si>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</si>
  <si>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</si>
  <si>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</si>
  <si>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</si>
  <si>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</si>
  <si>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</si>
  <si>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</si>
  <si>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</si>
  <si>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</si>
  <si>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</si>
  <si>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</si>
  <si>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</si>
  <si>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</si>
  <si>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</si>
  <si>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</si>
  <si>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</si>
  <si>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</si>
  <si>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</si>
  <si>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</si>
  <si>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</si>
  <si>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</si>
  <si>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</si>
  <si>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</si>
  <si>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</si>
  <si>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</si>
  <si>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G40</t>
  </si>
  <si>
    <t>G41</t>
  </si>
  <si>
    <t>G42</t>
  </si>
  <si>
    <t>G43</t>
  </si>
  <si>
    <t>G44</t>
  </si>
  <si>
    <t>G45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</si>
  <si>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</si>
  <si>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</si>
  <si>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</si>
  <si>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</si>
  <si>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</si>
  <si>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</si>
  <si>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</si>
  <si>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</si>
  <si>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</si>
  <si>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G55</t>
  </si>
  <si>
    <t>G56</t>
  </si>
  <si>
    <t>G57</t>
  </si>
  <si>
    <t>G58</t>
  </si>
  <si>
    <t>Graf 1: Podiel svetových emisií skleníkových plynov podľa regiónov (2023)</t>
  </si>
  <si>
    <t>Tabuľka 1: Prehľad finančných zdrojov</t>
  </si>
  <si>
    <t>Navigation</t>
  </si>
  <si>
    <t>Cieľ 2030 (−55 %)</t>
  </si>
  <si>
    <t>Graf 4: Emisie skleníkových plynov na Slovensku (v Mt CO2 ekv.)</t>
  </si>
  <si>
    <t>Graf 5: Emisie skleníkových plynov v roku 2022</t>
  </si>
  <si>
    <t>Graf 6: Emisie na obyvateľa v jednotlivých krajinách podľa sektorov (2022, v t na obyvateľa)</t>
  </si>
  <si>
    <t>Graf 8: Podiel obnoviteľných zdrojov energie (WEM, v %)</t>
  </si>
  <si>
    <t>Graf 9: Spotreba elektrickej energie (WEM, v TWh)</t>
  </si>
  <si>
    <t>Graf 10: Čistá výroba elektrickej energie (WEM, v TWh)</t>
  </si>
  <si>
    <t>Graf 11: Konečná energetická spotreba podľa sektora (WEM, v TWh) </t>
  </si>
  <si>
    <t>Graf 12: Primárna energetická spotreba podľa palív (WEM, v TWh)</t>
  </si>
  <si>
    <t>Graf 13: Emisie skleníkových plynov  regulované ESR do roku 2030 (WEM, v Mt CO2 ekv.)</t>
  </si>
  <si>
    <t>Graf 14: Emisie skleníkových plynov z výroby elektriny a tepla (WEM, v Mt CO2 ekv.)</t>
  </si>
  <si>
    <t>Graf 15: Emisie skleníkových plynov v priemysle (WEM, v Mt CO2 ekv.)</t>
  </si>
  <si>
    <t>Graf 16: Palivá v doprave do roku 2050 (v TWh, WEM)</t>
  </si>
  <si>
    <t>Graf 17: Emisie v doprave do roku 2050 (v Mt CO2 ekv., WEM)</t>
  </si>
  <si>
    <t>Graf 19: Emisie v budovách do roku 2050 (v Mt CO2 ekv., WEM)</t>
  </si>
  <si>
    <t>Graf 20: Emisie v poľnohospodárstve do roku 2050 (v  Mt CO2 ekv., WEM)</t>
  </si>
  <si>
    <t>Graf 21: Emisie v odpadoch do roku 2050 (v Mt CO2 ekv., WEM)</t>
  </si>
  <si>
    <t>Graf 22: Emisie skleníkových plynov v sektore LULUCF do roku 2050 (WEM, v Mt CO2 ekv.)</t>
  </si>
  <si>
    <t>Graf 23: Emisie skleníkových plynov do roku 2050 v scenári WAM (v Mt CO2 ekv.)</t>
  </si>
  <si>
    <t>Graf 24: Emisie skleníkových plynov v roku 2030 (WAM, v Mt CO2 ekv.)</t>
  </si>
  <si>
    <t>Graf 25: Emisie skleníkových plynov v sektoroch ESR v roku 2030 (WAM, v Mt CO2 ekv.)</t>
  </si>
  <si>
    <t>Graf 26: Podiel obnoviteľných zdrojov energie (WAM, v %)</t>
  </si>
  <si>
    <t>Graf 27: Pokles emisií skleníkových plynov medzi rokmi 1990 a 2050 (WAM, v Mt CO2 ekv.)</t>
  </si>
  <si>
    <t>Graf 28: Podiel jednotlivých zložiek plynovej potrubnej zmesi (v %)</t>
  </si>
  <si>
    <t>Graf 29: Prirodzené a umelé záchyty emisií (WAM, v Mt CO2 ekv.)</t>
  </si>
  <si>
    <t>Graf 30: Dopyt po el. energii (WAM, v TWh)</t>
  </si>
  <si>
    <t>Graf 31: Čistá výroba el. energie (WAM, v TWh)</t>
  </si>
  <si>
    <t>Graf 32: Inštalovaný výkon jadrových zdrojov (WAM, v GW)</t>
  </si>
  <si>
    <t>Graf 33: Inštalovaný výkon slnečných a veterných zdrojov (WAM, v GW)</t>
  </si>
  <si>
    <t>Graf 34: Dopyt po teple z CZT (WAM, v TWh)</t>
  </si>
  <si>
    <t>Graf 35: Emisie skleníkových plynov vo výrobe elektriny a tepla (WAM, v  Mt CO2 ekv.)</t>
  </si>
  <si>
    <t>Graf 36: Priemerná cena elektriny u koncového spotrebiteľa (v eur/MWh)</t>
  </si>
  <si>
    <t>Graf 37: Ročné náklady na prevádzku distribučnej a prenosovej sústavy (v mil. eur)</t>
  </si>
  <si>
    <t>Graf 38: Využitie palív v priemysle (WAM, v TWh)</t>
  </si>
  <si>
    <t>Graf 39: Emisie v priemysle (WAM, v Mt CO2 ekv.)</t>
  </si>
  <si>
    <t>Graf 40: Počet osobných vozidiel podľa pohonu (WAM, v mil. ks)</t>
  </si>
  <si>
    <t>Graf 41: Počet autobusov podľa pohonu (WAM, v tis. ks)</t>
  </si>
  <si>
    <t>Graf 42: Počet  ľahkých úžitkových vozidiel  podľa pohonu (WAM,  v tis. ks)</t>
  </si>
  <si>
    <t>Graf 43: Počet  ťažkých úžitkových vozidiel  podľa pohonu (WAM,  v tis. ks)</t>
  </si>
  <si>
    <t>Graf 44: Palivá v doprave do roku 2050 (v TWh, scenár WAM)</t>
  </si>
  <si>
    <t>Graf 45: Emisie v doprave do roku 2050 (v TWh, scenár WAM)</t>
  </si>
  <si>
    <t>Graf 46: Využitie palív v budovách (WAM, v TWh)</t>
  </si>
  <si>
    <t>Graf 47: Emisie v budovách (WAM, v Mt CO2 ekv.)</t>
  </si>
  <si>
    <t>Graf 48: Emisie v poľnohospodárstve (WAM, v Mt CO2 ekv.)</t>
  </si>
  <si>
    <t>Graf 49: Emisie v odpadovom hospodárstve (WAM, v Mt CO2 ekv.)</t>
  </si>
  <si>
    <t>Graf 50: Emisie skleníkových plynov v sektore LULUCF do roku 2050 (WAM, v Mt CO2 ekv.)</t>
  </si>
  <si>
    <t>Graf 51: Výška dodatočných investícií scenára WAM v dopytových sektoroch</t>
  </si>
  <si>
    <t>Graf 52: Výška ročných úspor scenára WAM v dopytových sektoroch (v mld. EUR (2023))</t>
  </si>
  <si>
    <t>Graf 53: Dodatočné náklady scenára WAM vo výrobe elektriny a tepla (v mld. EUR (2023))</t>
  </si>
  <si>
    <t>Graf 54: Kumulatívne náklady scenára WAM v LULUCF (v mld. EUR (2023))</t>
  </si>
  <si>
    <t>Graf 55: Čisté úspory scenára WAM v poľnohospodárstve v porovnaní so scenárom WEM (v mil. EUR (2023))</t>
  </si>
  <si>
    <t>Graf 56: Vývoj HDP za roky 2019 až 2050 (% zmena oproti WEM)</t>
  </si>
  <si>
    <t>Graf 57: Kumulatívne zvýšenie zamestnanosti do roku 2050 (% zmena oproti WEM)</t>
  </si>
  <si>
    <t>Graf 58: Kumulatívna spotreba domácností do roku 2050 (% zmena oproti WEM)</t>
  </si>
  <si>
    <t xml:space="preserve">Graf 59: Kumulatívna zmena produkcie v sektoroch za roky 2019 do roku 2050 vo variante C (% zmena oproti scenáru WEM)
</t>
  </si>
  <si>
    <t>Graf 3: Plánované financovanie z kohéznej politiky EÚ (2021-2027)</t>
  </si>
  <si>
    <t>Energetická efektívnosť</t>
  </si>
  <si>
    <t>C</t>
  </si>
  <si>
    <t>Udržateľná mestská mobilita</t>
  </si>
  <si>
    <t>Udržateľné vodné hospodárstvo</t>
  </si>
  <si>
    <t>NR</t>
  </si>
  <si>
    <t>Ochrana prírody a biodiverzity</t>
  </si>
  <si>
    <t>Obnoviteľné zdroje energie</t>
  </si>
  <si>
    <t>Adaptácia na zmenu klímy</t>
  </si>
  <si>
    <t>Obehové hospodárstvo</t>
  </si>
  <si>
    <t>Inteligentné energetické systémy</t>
  </si>
  <si>
    <t>G1</t>
  </si>
  <si>
    <t>G2</t>
  </si>
  <si>
    <t>G3</t>
  </si>
  <si>
    <t>G4</t>
  </si>
  <si>
    <t>G5</t>
  </si>
  <si>
    <t>T2</t>
  </si>
  <si>
    <t>T3</t>
  </si>
  <si>
    <t>T4</t>
  </si>
  <si>
    <t>G6</t>
  </si>
  <si>
    <t>G7</t>
  </si>
  <si>
    <t>G8</t>
  </si>
  <si>
    <t>G9</t>
  </si>
  <si>
    <t>T5</t>
  </si>
  <si>
    <t>T6</t>
  </si>
  <si>
    <t>T7</t>
  </si>
  <si>
    <t xml:space="preserve">Graf 2: Nárast priemernej globálnej teploty oproti priemeru rokov 1850 – 1900 (v °C) </t>
  </si>
  <si>
    <t>Graf 7: Emisie skleníkových plynov do roku 2050 (WEM, v Mt CO2 ekv.)</t>
  </si>
  <si>
    <t>Referenčná hodnota</t>
  </si>
  <si>
    <t>Stav k roku 2022</t>
  </si>
  <si>
    <t>Zníženie</t>
  </si>
  <si>
    <t>–55 % oproti roku 1990</t>
  </si>
  <si>
    <t>64 775</t>
  </si>
  <si>
    <t>ETS emisie</t>
  </si>
  <si>
    <t>–62 % oproti roku 2005</t>
  </si>
  <si>
    <t>25 232</t>
  </si>
  <si>
    <t>17 430</t>
  </si>
  <si>
    <r>
      <t>(kt CO</t>
    </r>
    <r>
      <rPr>
        <b/>
        <vertAlign val="subscript"/>
        <sz val="10"/>
        <color theme="1"/>
        <rFont val="Chivo"/>
      </rPr>
      <t>2</t>
    </r>
    <r>
      <rPr>
        <b/>
        <sz val="10"/>
        <color theme="1"/>
        <rFont val="Chivo"/>
      </rPr>
      <t xml:space="preserve"> ekv.)</t>
    </r>
  </si>
  <si>
    <r>
      <t>ETS emisi</t>
    </r>
    <r>
      <rPr>
        <sz val="10"/>
        <color theme="1"/>
        <rFont val="Chivo"/>
      </rPr>
      <t>e</t>
    </r>
  </si>
  <si>
    <r>
      <t xml:space="preserve">Zdroj: </t>
    </r>
    <r>
      <rPr>
        <sz val="8"/>
        <color rgb="FF000000"/>
        <rFont val="Chivo"/>
      </rPr>
      <t>(SHMÚ, 2024)</t>
    </r>
    <r>
      <rPr>
        <i/>
        <sz val="8"/>
        <color rgb="FF000000"/>
        <rFont val="Chivo"/>
      </rPr>
      <t xml:space="preserve"> a </t>
    </r>
    <r>
      <rPr>
        <sz val="8"/>
        <color rgb="FF000000"/>
        <rFont val="Chivo"/>
      </rPr>
      <t>(IZC, 2025)</t>
    </r>
  </si>
  <si>
    <t>Stav</t>
  </si>
  <si>
    <r>
      <t>−</t>
    </r>
    <r>
      <rPr>
        <sz val="10"/>
        <color theme="1"/>
        <rFont val="Chivo"/>
      </rPr>
      <t>22,7 % oproti roku 2005</t>
    </r>
  </si>
  <si>
    <t>17 885</t>
  </si>
  <si>
    <t>19 452 (v roku 2022)</t>
  </si>
  <si>
    <r>
      <t>−</t>
    </r>
    <r>
      <rPr>
        <sz val="10"/>
        <color theme="1"/>
        <rFont val="Chivo"/>
      </rPr>
      <t>504 kt CO</t>
    </r>
    <r>
      <rPr>
        <vertAlign val="subscript"/>
        <sz val="10"/>
        <color theme="1"/>
        <rFont val="Chivo"/>
      </rPr>
      <t>2</t>
    </r>
    <r>
      <rPr>
        <sz val="10"/>
        <color theme="1"/>
        <rFont val="Chivo"/>
      </rPr>
      <t xml:space="preserve"> ekv. oproti priemeru rokov 2016 až 2018</t>
    </r>
  </si>
  <si>
    <r>
      <t>−</t>
    </r>
    <r>
      <rPr>
        <sz val="10"/>
        <color theme="1"/>
        <rFont val="Chivo"/>
      </rPr>
      <t>5 435</t>
    </r>
  </si>
  <si>
    <r>
      <t>−</t>
    </r>
    <r>
      <rPr>
        <sz val="10"/>
        <color theme="1"/>
        <rFont val="Chivo"/>
      </rPr>
      <t>5 939</t>
    </r>
  </si>
  <si>
    <r>
      <t>−</t>
    </r>
    <r>
      <rPr>
        <sz val="10"/>
        <color theme="1"/>
        <rFont val="Chivo"/>
      </rPr>
      <t>7 658</t>
    </r>
  </si>
  <si>
    <t>(v roku 2021)</t>
  </si>
  <si>
    <r>
      <t>−</t>
    </r>
    <r>
      <rPr>
        <sz val="10"/>
        <color theme="1"/>
        <rFont val="Chivo"/>
      </rPr>
      <t>1 719</t>
    </r>
  </si>
  <si>
    <r>
      <t>kt CO</t>
    </r>
    <r>
      <rPr>
        <vertAlign val="subscript"/>
        <sz val="10"/>
        <color theme="1"/>
        <rFont val="Chivo"/>
      </rPr>
      <t>2</t>
    </r>
    <r>
      <rPr>
        <sz val="10"/>
        <color theme="1"/>
        <rFont val="Chivo"/>
      </rPr>
      <t xml:space="preserve"> ekv.</t>
    </r>
  </si>
  <si>
    <r>
      <t xml:space="preserve">Zdroj: </t>
    </r>
    <r>
      <rPr>
        <sz val="8"/>
        <color rgb="FF000000"/>
        <rFont val="Chivo"/>
      </rPr>
      <t>(SHMÚ, 2024)</t>
    </r>
  </si>
  <si>
    <t>Tabuľka 4: Ciele pre podiel obnoviteľných zdrojov do roku 2030</t>
  </si>
  <si>
    <t>Tabuľka 5: Ciele v oblasti energetickej efektívnosti do roku 2030</t>
  </si>
  <si>
    <t>32 941 kt</t>
  </si>
  <si>
    <t>nie</t>
  </si>
  <si>
    <t>9 588 kt</t>
  </si>
  <si>
    <t>17 136 kt</t>
  </si>
  <si>
    <t>18 494 kt</t>
  </si>
  <si>
    <r>
      <t>−</t>
    </r>
    <r>
      <rPr>
        <sz val="10"/>
        <color theme="1"/>
        <rFont val="Chivo"/>
      </rPr>
      <t>5 939 kt</t>
    </r>
  </si>
  <si>
    <t>–2 472 kt</t>
  </si>
  <si>
    <t>nie / nie</t>
  </si>
  <si>
    <t>Zdroj: IEP podľa CPS, Poľnohospodárskeho modelu a LULUCF modelu</t>
  </si>
  <si>
    <t>Tabuľka 8: Plnenie cieľov pre rok 2030 v scenári WAM</t>
  </si>
  <si>
    <t>22 264 kt</t>
  </si>
  <si>
    <t>áno</t>
  </si>
  <si>
    <t>10 670 kt</t>
  </si>
  <si>
    <t>15 718 kt</t>
  </si>
  <si>
    <t>–4 099 kt</t>
  </si>
  <si>
    <t>áno / nie</t>
  </si>
  <si>
    <t>Dopravné zariadenia (iba EV)</t>
  </si>
  <si>
    <t>Spracovanie kovov</t>
  </si>
  <si>
    <t>G59</t>
  </si>
  <si>
    <t>Graf 18: Palivá v budovách do roku 2050 (v TWh, WEM)</t>
  </si>
  <si>
    <t>Tabuľka 2: Prehľad emisných cieľov EÚ do roku 2030 a ich stav z pohľadu SR</t>
  </si>
  <si>
    <t>Tabuľka 3: Prehľad emisných cieľov SR do roku 2030</t>
  </si>
  <si>
    <t>Tabuľka 7: Plnenie cieľov pre rok 2030 v scenári WEM</t>
  </si>
  <si>
    <t>T8</t>
  </si>
  <si>
    <t>Tabuľka6: Predpokladaná cena kvóty ETS (WEM, v EUR (2023))</t>
  </si>
  <si>
    <t>Dopravné zariadenia (bez EV)</t>
  </si>
  <si>
    <t>Spaľovací motor</t>
  </si>
  <si>
    <t xml:space="preserve">Graf 60: Kumulatívna zmena produkcie v sektoroch za roky 2019 do roku 2050 vo variante C (% zmena oproti scenáru WEM)
</t>
  </si>
  <si>
    <t>Graf 59: Kumulatívna spotreba domácností do roku 2050 (% zmena oproti WEM)</t>
  </si>
  <si>
    <t>Graf 58: Kumulatívne zvýšenie zamestnanosti do roku 2050 (% zmena oproti WEM)</t>
  </si>
  <si>
    <t>Graf 57: Vývoj HDP za roky 2019 až 2050 (% zmena oproti WEM)</t>
  </si>
  <si>
    <t>Graf 56: Čisté úspory scenára WAM v poľnohospodárstve v porovnaní so scenárom WEM (v mil. EUR (2023))</t>
  </si>
  <si>
    <t>Graf 55: Kumulatívne náklady scenára WAM v LULUCF (v mld. EUR (2023))</t>
  </si>
  <si>
    <t>Graf 54: Dodatočné náklady scenára WAM vo výrobe elektriny a tepla (v mld. EUR (2023))</t>
  </si>
  <si>
    <t>Graf 53: Výška ročných úspor scenára WAM v dopytových sektoroch (v mld. EUR (2023))</t>
  </si>
  <si>
    <t>Graf 52: Výška dodatočných investícií scenára WAM v dopytových sektoroch</t>
  </si>
  <si>
    <t>Graf 51: Emisie skleníkových plynov v sektore LULUCF do roku 2050 (WAM, v Mt CO2 ekv.)</t>
  </si>
  <si>
    <t>Graf 50: Emisie v odpadovom hospodárstve (WAM, v Mt CO2 ekv.)</t>
  </si>
  <si>
    <t>Graf 49: Emisie v poľnohospodárstve (WAM, v Mt CO2 ekv.)</t>
  </si>
  <si>
    <t>Graf 48: Emisie v budovách (WAM, v Mt CO2 ekv.)</t>
  </si>
  <si>
    <t>Graf 47: Využitie palív v budovách (WAM, v TWh)</t>
  </si>
  <si>
    <t>Graf 46: Emisie v doprave do roku 2050 (v TWh, scenár WAM)</t>
  </si>
  <si>
    <t>Graf 45: Palivá v doprave do roku 2050 (v TWh, scenár WAM)</t>
  </si>
  <si>
    <t>Graf 44: Počet  ťažkých úžitkových vozidiel  podľa pohonu (WAM,  v tis. ks)</t>
  </si>
  <si>
    <t>Graf 43: Počet ľahkých úžitkových vozidiel podľa pohonu (WAM, v tis. ks)</t>
  </si>
  <si>
    <t>Graf 42: Počet autobusov podľa pohonu (WAM, v tis. ks)</t>
  </si>
  <si>
    <t>Graf 41: Počet osobných vozidiel podľa pohonu (WAM, v mil. ks)</t>
  </si>
  <si>
    <t>Graf 40: Emisie v priemysle (WAM, v Mt CO2 ekv.)</t>
  </si>
  <si>
    <t>Graf 39: Využitie palív v priemysle (WAM, v TWh)</t>
  </si>
  <si>
    <t>Graf 38: Ročné náklady na prevádzku distribučnej a prenosovej sústavy (v mil. eur)</t>
  </si>
  <si>
    <t>Graf 37: Priemerná cena elektriny u koncového spotrebiteľa (v eur/MWh)</t>
  </si>
  <si>
    <t>Graf 36: Emisie skleníkových plynov vo výrobe elektriny a tepla (WAM, v  Mt CO2 ekv.)</t>
  </si>
  <si>
    <t>Graf 35: Dopyt po teple z CZT (WAM, v TWh)</t>
  </si>
  <si>
    <t>Graf 34: Inštalovaný výkon slnečných a veterných zdrojov (WAM, v GW)</t>
  </si>
  <si>
    <t>Graf 33: Inštalovaný výkon jadrových zdrojov (WAM, v GW)</t>
  </si>
  <si>
    <t>Graf 32: Čistá výroba el. energie (WAM, v TWh)</t>
  </si>
  <si>
    <t>Graf 31: Dopyt po el. energii (WAM, v TWh)</t>
  </si>
  <si>
    <t>Graf 30: Prirodzené a umelé záchyty emisií (WAM, v Mt CO2 ekv.)</t>
  </si>
  <si>
    <t>Graf 29: Podiel jednotlivých zložiek plynovej potrubnej zmesi (v %)</t>
  </si>
  <si>
    <t>Graf 28: Pokles emisií skleníkových plynov medzi rokmi 1990 a 2050 (WAM, v Mt CO2 ekv.)</t>
  </si>
  <si>
    <t>Graf 27: Podiel obnoviteľných zdrojov energie (WAM, v %)</t>
  </si>
  <si>
    <t>Graf 26: Emisie skleníkových plynov v sektoroch ESR v roku 2030 (WAM, v Mt CO2 ekv.)</t>
  </si>
  <si>
    <t>Graf 25: Emisie skleníkových plynov v roku 2030 (WAM, v Mt CO2 ekv.)</t>
  </si>
  <si>
    <t>Graf 24: Emisie skleníkových plynov do roku 2050 v scenári WAM (v Mt CO2 ekv.)</t>
  </si>
  <si>
    <t>Graf 23: Emisie skleníkových plynov v sektore LULUCF do roku 2050 (WEM, v Mt CO2 ekv.)</t>
  </si>
  <si>
    <t>Graf 22: Emisie v odpadoch do roku 2050 (v Mt CO2 ekv., WEM)</t>
  </si>
  <si>
    <t>Graf 21: Emisie v poľnohospodárstve do roku 2050 (v  Mt CO2 ekv., WEM)</t>
  </si>
  <si>
    <t>Graf 20: Emisie v budovách do roku 2050 (v Mt CO2 ekv., WEM)</t>
  </si>
  <si>
    <t>Graf 19: Palivá v budovách do roku 2050 (v TWh, WEM)</t>
  </si>
  <si>
    <t>Graf 18: Emisie v doprave do roku 2050 (v Mt CO2 ekv., WEM)</t>
  </si>
  <si>
    <t>Graf 17: Palivá v doprave do roku 2050 (v TWh, WEM)</t>
  </si>
  <si>
    <t>Graf 16: Emisie skleníkových plynov v priemysle (WEM, v Mt CO2 ekv.)</t>
  </si>
  <si>
    <t>Graf 15: Emisie skleníkových plynov z výroby elektriny a tepla (WEM, v Mt CO2 ekv.)</t>
  </si>
  <si>
    <t>Graf 14: Emisie skleníkových plynov  regulované ESR do roku 2030 (WEM, v Mt CO2 ekv.)</t>
  </si>
  <si>
    <t>Graf 13: Primárna energetická spotreba podľa palív (WEM, v TWh)</t>
  </si>
  <si>
    <t>Graf 12: Konečná energetická spotreba podľa sektora (WEM, v TWh) </t>
  </si>
  <si>
    <t>Graf 11: Čistá výroba elektrickej energie (WEM, v TWh)</t>
  </si>
  <si>
    <t>Graf 10: Spotreba elektrickej energie (WEM, v TWh)</t>
  </si>
  <si>
    <t>Graf 9: Podiel obnoviteľných zdrojov energie (WEM, v %)</t>
  </si>
  <si>
    <t>Graf 8: Emisie skleníkových plynov do roku 2050 (WEM, v Mt CO2 ekv.)</t>
  </si>
  <si>
    <t>Graf 7: Emisie na obyvateľa v jednotlivých krajinách podľa sektorov (2022, v t na obyvateľa)</t>
  </si>
  <si>
    <t>Graf 6: Emisie skleníkových plynov v roku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</si>
</sst>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General_)"/>
    <numFmt numFmtId="165" formatCode="0.0%"/>
    <numFmt numFmtId="166" formatCode="#,##0.0"/>
    <numFmt numFmtId="167" formatCode="???,???.00"/>
    <numFmt numFmtId="168" formatCode="#,##0.0000"/>
    <numFmt numFmtId="169" formatCode="#,##0.000"/>
    <numFmt numFmtId="170" formatCode="0.0000"/>
    <numFmt numFmtId="171" formatCode="0.0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hivo"/>
      <charset val="238"/>
    </font>
    <font>
      <sz val="10"/>
      <name val="Courier"/>
      <family val="3"/>
    </font>
    <font>
      <sz val="8"/>
      <name val="Calibri"/>
      <family val="2"/>
      <scheme val="minor"/>
    </font>
    <font>
      <sz val="8"/>
      <name val="Calibri"/>
      <family val="2"/>
      <charset val="161"/>
      <scheme val="minor"/>
    </font>
    <font>
      <sz val="8"/>
      <color theme="1"/>
      <name val="Chivo"/>
      <charset val="238"/>
    </font>
    <font>
      <b/>
      <sz val="11"/>
      <color rgb="FFFB862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FB8622"/>
      <name val="Chivo"/>
      <charset val="238"/>
    </font>
    <font>
      <b/>
      <sz val="10"/>
      <color rgb="FFFB8622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9"/>
      <name val="Times New Roman"/>
      <family val="1"/>
    </font>
    <font>
      <sz val="11"/>
      <name val="Calibri"/>
      <family val="2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9"/>
      <name val="Arial"/>
      <family val="2"/>
    </font>
    <font>
      <sz val="10"/>
      <color theme="1"/>
      <name val="Arial"/>
      <family val="2"/>
    </font>
    <font>
      <b/>
      <sz val="11"/>
      <color rgb="FFFB8622"/>
      <name val="Chivoi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hivo"/>
      <charset val="238"/>
    </font>
    <font>
      <i/>
      <sz val="11"/>
      <color theme="1"/>
      <name val="Calibri"/>
      <family val="2"/>
      <scheme val="minor"/>
    </font>
    <font>
      <b/>
      <sz val="10"/>
      <color rgb="FFFB8622"/>
      <name val="Chivo"/>
      <charset val="238"/>
    </font>
    <font>
      <sz val="11"/>
      <name val="Calibri"/>
      <family val="2"/>
      <charset val="238"/>
    </font>
    <font>
      <sz val="11"/>
      <name val="Calibri"/>
      <family val="2"/>
    </font>
    <font>
      <u/>
      <sz val="11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name val="Arial"/>
      <family val="2"/>
    </font>
    <font>
      <b/>
      <sz val="9"/>
      <name val="Times New Roman"/>
      <family val="1"/>
    </font>
    <font>
      <sz val="10"/>
      <color rgb="FF000000"/>
      <name val="Arial Unicode MS"/>
    </font>
    <font>
      <sz val="11"/>
      <color theme="1"/>
      <name val="Chivo"/>
      <charset val="238"/>
    </font>
    <font>
      <b/>
      <sz val="11"/>
      <color theme="1"/>
      <name val="Chivo"/>
      <charset val="238"/>
    </font>
    <font>
      <i/>
      <sz val="8"/>
      <color rgb="FF000000"/>
      <name val="Chivo"/>
      <charset val="238"/>
    </font>
    <font>
      <sz val="8"/>
      <color rgb="FF000000"/>
      <name val="Chivo"/>
      <charset val="238"/>
    </font>
    <font>
      <sz val="8"/>
      <color theme="1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color theme="1"/>
      <name val="Chivo"/>
      <charset val="238"/>
    </font>
    <font>
      <b/>
      <sz val="10"/>
      <color theme="1"/>
      <name val="Chivo"/>
      <charset val="238"/>
    </font>
    <font>
      <sz val="10"/>
      <color theme="1"/>
      <name val="Chivo"/>
      <charset val="238"/>
    </font>
    <font>
      <i/>
      <sz val="8"/>
      <color theme="1"/>
      <name val="Chivo"/>
      <charset val="238"/>
    </font>
    <font>
      <b/>
      <sz val="1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rgb="FFFB8622"/>
      <name val="Chivo"/>
      <charset val="238"/>
    </font>
    <font>
      <b/>
      <sz val="10"/>
      <color theme="1"/>
      <name val="Chivo"/>
    </font>
    <font>
      <sz val="10"/>
      <color theme="1"/>
      <name val="Chivo"/>
    </font>
    <font>
      <b/>
      <vertAlign val="subscript"/>
      <sz val="10"/>
      <color theme="1"/>
      <name val="Chivo"/>
    </font>
    <font>
      <sz val="10"/>
      <color rgb="FF000000"/>
      <name val="Chivo"/>
    </font>
    <font>
      <i/>
      <sz val="8"/>
      <color rgb="FF000000"/>
      <name val="Chivo"/>
    </font>
    <font>
      <sz val="8"/>
      <color rgb="FF000000"/>
      <name val="Chivo"/>
    </font>
    <font>
      <sz val="10"/>
      <color rgb="FF202122"/>
      <name val="Chivo"/>
    </font>
    <font>
      <vertAlign val="subscript"/>
      <sz val="10"/>
      <color theme="1"/>
      <name val="Chivo"/>
    </font>
    <font>
      <i/>
      <sz val="8"/>
      <color theme="1"/>
      <name val="Chivo"/>
    </font>
  </fonts>
  <fills count="11">
    <fill>
      <patternFill patternType="none"/>
    </fill>
    <fill>
      <patternFill patternType="gray125"/>
    </fill>
    <fill>
      <patternFill patternType="solid">
        <fgColor rgb="FFF7EA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B8622"/>
        <bgColor indexed="64"/>
      </patternFill>
    </fill>
    <fill>
      <patternFill patternType="solid">
        <fgColor rgb="FFFFC08A"/>
        <bgColor indexed="64"/>
      </patternFill>
    </fill>
    <fill>
      <patternFill patternType="solid">
        <fgColor rgb="FF99362B"/>
        <bgColor indexed="64"/>
      </patternFill>
    </fill>
    <fill>
      <patternFill patternType="solid">
        <fgColor rgb="FFF2B116"/>
        <bgColor indexed="64"/>
      </patternFill>
    </fill>
    <fill>
      <patternFill patternType="solid">
        <fgColor rgb="FF28758C"/>
        <bgColor indexed="64"/>
      </patternFill>
    </fill>
    <fill>
      <patternFill patternType="solid">
        <fgColor rgb="FFF27516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4"/>
      </left>
      <right/>
      <top/>
      <bottom style="hair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rgb="FFFB8622"/>
      </bottom>
      <diagonal/>
    </border>
    <border>
      <left/>
      <right/>
      <top style="medium">
        <color rgb="FFFB8622"/>
      </top>
      <bottom style="medium">
        <color rgb="FFFB8622"/>
      </bottom>
      <diagonal/>
    </border>
    <border>
      <left/>
      <right/>
      <top style="medium">
        <color rgb="FFFB8622"/>
      </top>
      <bottom/>
      <diagonal/>
    </border>
  </borders>
  <cellStyleXfs count="48">
    <xf numFmtId="0" fontId="0" fillId="0" borderId="0"/>
    <xf numFmtId="9" fontId="24" fillId="0" borderId="0" applyFont="0" applyFill="0" applyBorder="0" applyAlignment="0" applyProtection="0"/>
    <xf numFmtId="0" fontId="23" fillId="0" borderId="0"/>
    <xf numFmtId="164" fontId="27" fillId="0" borderId="0"/>
    <xf numFmtId="0" fontId="24" fillId="0" borderId="0"/>
    <xf numFmtId="9" fontId="24" fillId="0" borderId="0" applyFont="0" applyFill="0" applyBorder="0" applyAlignment="0" applyProtection="0"/>
    <xf numFmtId="0" fontId="23" fillId="0" borderId="0"/>
    <xf numFmtId="0" fontId="37" fillId="0" borderId="0" applyNumberFormat="0" applyFill="0" applyBorder="0" applyAlignment="0" applyProtection="0"/>
    <xf numFmtId="49" fontId="39" fillId="0" borderId="10" applyNumberFormat="0" applyFont="0" applyFill="0" applyBorder="0" applyProtection="0">
      <alignment horizontal="left" vertical="center" indent="5"/>
    </xf>
    <xf numFmtId="9" fontId="23" fillId="0" borderId="0" applyFont="0" applyFill="0" applyBorder="0" applyAlignment="0" applyProtection="0"/>
    <xf numFmtId="167" fontId="44" fillId="0" borderId="0" applyNumberFormat="0" applyProtection="0">
      <alignment horizontal="center" vertical="center"/>
    </xf>
    <xf numFmtId="0" fontId="45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9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2" fillId="0" borderId="0"/>
    <xf numFmtId="0" fontId="51" fillId="0" borderId="0"/>
    <xf numFmtId="9" fontId="52" fillId="0" borderId="0" applyFont="0" applyFill="0" applyBorder="0" applyAlignment="0" applyProtection="0"/>
    <xf numFmtId="0" fontId="24" fillId="0" borderId="0"/>
    <xf numFmtId="0" fontId="11" fillId="0" borderId="0"/>
    <xf numFmtId="0" fontId="9" fillId="0" borderId="0"/>
    <xf numFmtId="9" fontId="9" fillId="0" borderId="0" applyFont="0" applyFill="0" applyBorder="0" applyAlignment="0" applyProtection="0"/>
    <xf numFmtId="0" fontId="8" fillId="0" borderId="0"/>
    <xf numFmtId="0" fontId="39" fillId="0" borderId="0"/>
    <xf numFmtId="0" fontId="56" fillId="0" borderId="0" applyNumberFormat="0" applyFill="0" applyBorder="0" applyProtection="0">
      <alignment horizontal="left" vertical="center"/>
    </xf>
    <xf numFmtId="0" fontId="55" fillId="0" borderId="0" applyNumberFormat="0" applyFont="0" applyFill="0" applyBorder="0" applyProtection="0">
      <alignment horizontal="left" vertical="center" indent="2"/>
    </xf>
    <xf numFmtId="0" fontId="6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</cellStyleXfs>
  <cellXfs count="277">
    <xf numFmtId="0" fontId="0" fillId="0" borderId="0" xfId="0"/>
    <xf numFmtId="4" fontId="0" fillId="0" borderId="0" xfId="0" applyNumberFormat="1"/>
    <xf numFmtId="2" fontId="0" fillId="0" borderId="0" xfId="0" applyNumberFormat="1"/>
    <xf numFmtId="0" fontId="23" fillId="0" borderId="0" xfId="2"/>
    <xf numFmtId="0" fontId="26" fillId="0" borderId="0" xfId="2" applyFont="1" applyAlignment="1">
      <alignment vertical="center"/>
    </xf>
    <xf numFmtId="0" fontId="26" fillId="0" borderId="0" xfId="2" applyFont="1"/>
    <xf numFmtId="3" fontId="28" fillId="2" borderId="0" xfId="3" applyNumberFormat="1" applyFont="1" applyFill="1" applyAlignment="1">
      <alignment horizontal="right"/>
    </xf>
    <xf numFmtId="0" fontId="24" fillId="0" borderId="0" xfId="4"/>
    <xf numFmtId="164" fontId="29" fillId="2" borderId="0" xfId="3" applyFont="1" applyFill="1" applyAlignment="1">
      <alignment horizontal="left"/>
    </xf>
    <xf numFmtId="3" fontId="23" fillId="0" borderId="0" xfId="2" applyNumberFormat="1"/>
    <xf numFmtId="0" fontId="23" fillId="0" borderId="0" xfId="2" applyAlignment="1">
      <alignment horizontal="left"/>
    </xf>
    <xf numFmtId="2" fontId="33" fillId="0" borderId="0" xfId="2" applyNumberFormat="1" applyFont="1" applyAlignment="1">
      <alignment horizontal="right"/>
    </xf>
    <xf numFmtId="4" fontId="32" fillId="0" borderId="0" xfId="2" applyNumberFormat="1" applyFont="1"/>
    <xf numFmtId="2" fontId="32" fillId="0" borderId="0" xfId="2" applyNumberFormat="1" applyFont="1" applyAlignment="1">
      <alignment horizontal="right" vertical="center"/>
    </xf>
    <xf numFmtId="2" fontId="32" fillId="0" borderId="0" xfId="2" applyNumberFormat="1" applyFont="1" applyAlignment="1">
      <alignment horizontal="right"/>
    </xf>
    <xf numFmtId="0" fontId="34" fillId="0" borderId="0" xfId="2" applyFont="1" applyAlignment="1">
      <alignment horizontal="right"/>
    </xf>
    <xf numFmtId="4" fontId="32" fillId="0" borderId="0" xfId="2" applyNumberFormat="1" applyFont="1" applyAlignment="1">
      <alignment horizontal="right"/>
    </xf>
    <xf numFmtId="0" fontId="31" fillId="0" borderId="0" xfId="2" applyFont="1" applyAlignment="1">
      <alignment horizontal="left"/>
    </xf>
    <xf numFmtId="0" fontId="32" fillId="0" borderId="0" xfId="2" applyFont="1"/>
    <xf numFmtId="3" fontId="34" fillId="0" borderId="0" xfId="2" applyNumberFormat="1" applyFont="1"/>
    <xf numFmtId="4" fontId="34" fillId="0" borderId="0" xfId="2" applyNumberFormat="1" applyFont="1"/>
    <xf numFmtId="3" fontId="32" fillId="0" borderId="0" xfId="2" applyNumberFormat="1" applyFont="1"/>
    <xf numFmtId="10" fontId="32" fillId="0" borderId="0" xfId="2" applyNumberFormat="1" applyFont="1"/>
    <xf numFmtId="0" fontId="26" fillId="0" borderId="0" xfId="2" applyFont="1" applyAlignment="1">
      <alignment horizontal="center" vertical="center"/>
    </xf>
    <xf numFmtId="2" fontId="34" fillId="0" borderId="0" xfId="2" applyNumberFormat="1" applyFont="1" applyAlignment="1">
      <alignment horizontal="right"/>
    </xf>
    <xf numFmtId="3" fontId="0" fillId="0" borderId="0" xfId="0" applyNumberFormat="1"/>
    <xf numFmtId="165" fontId="0" fillId="0" borderId="0" xfId="1" applyNumberFormat="1" applyFont="1"/>
    <xf numFmtId="0" fontId="34" fillId="0" borderId="0" xfId="2" applyFont="1" applyAlignment="1">
      <alignment horizontal="left"/>
    </xf>
    <xf numFmtId="0" fontId="24" fillId="0" borderId="0" xfId="4" applyAlignment="1">
      <alignment horizontal="left"/>
    </xf>
    <xf numFmtId="0" fontId="23" fillId="0" borderId="0" xfId="6"/>
    <xf numFmtId="2" fontId="23" fillId="0" borderId="0" xfId="6" applyNumberFormat="1"/>
    <xf numFmtId="164" fontId="38" fillId="2" borderId="8" xfId="3" quotePrefix="1" applyFont="1" applyFill="1" applyBorder="1" applyAlignment="1">
      <alignment horizontal="right"/>
    </xf>
    <xf numFmtId="0" fontId="36" fillId="0" borderId="0" xfId="2" applyFont="1" applyAlignment="1">
      <alignment horizontal="left"/>
    </xf>
    <xf numFmtId="0" fontId="32" fillId="0" borderId="0" xfId="2" applyFont="1" applyAlignment="1">
      <alignment horizontal="left"/>
    </xf>
    <xf numFmtId="0" fontId="37" fillId="0" borderId="0" xfId="7"/>
    <xf numFmtId="0" fontId="31" fillId="0" borderId="0" xfId="2" applyFont="1"/>
    <xf numFmtId="164" fontId="42" fillId="0" borderId="0" xfId="3" applyFont="1" applyAlignment="1">
      <alignment horizontal="left" indent="2"/>
    </xf>
    <xf numFmtId="3" fontId="40" fillId="0" borderId="0" xfId="3" applyNumberFormat="1" applyFont="1"/>
    <xf numFmtId="0" fontId="43" fillId="0" borderId="0" xfId="3" applyNumberFormat="1" applyFont="1"/>
    <xf numFmtId="0" fontId="25" fillId="0" borderId="0" xfId="0" applyFont="1"/>
    <xf numFmtId="166" fontId="0" fillId="0" borderId="0" xfId="0" applyNumberFormat="1"/>
    <xf numFmtId="0" fontId="35" fillId="0" borderId="0" xfId="0" applyFont="1"/>
    <xf numFmtId="0" fontId="31" fillId="0" borderId="0" xfId="0" applyFont="1" applyAlignment="1">
      <alignment horizontal="left"/>
    </xf>
    <xf numFmtId="1" fontId="0" fillId="0" borderId="0" xfId="0" applyNumberFormat="1"/>
    <xf numFmtId="0" fontId="19" fillId="0" borderId="0" xfId="15"/>
    <xf numFmtId="2" fontId="19" fillId="0" borderId="0" xfId="15" applyNumberFormat="1"/>
    <xf numFmtId="165" fontId="0" fillId="0" borderId="0" xfId="16" applyNumberFormat="1" applyFont="1"/>
    <xf numFmtId="1" fontId="19" fillId="0" borderId="0" xfId="15" applyNumberFormat="1"/>
    <xf numFmtId="0" fontId="0" fillId="6" borderId="0" xfId="0" applyFill="1"/>
    <xf numFmtId="11" fontId="0" fillId="0" borderId="0" xfId="0" applyNumberFormat="1"/>
    <xf numFmtId="168" fontId="0" fillId="0" borderId="0" xfId="0" applyNumberFormat="1"/>
    <xf numFmtId="164" fontId="40" fillId="0" borderId="0" xfId="3" applyFont="1" applyAlignment="1">
      <alignment horizontal="left"/>
    </xf>
    <xf numFmtId="164" fontId="41" fillId="0" borderId="0" xfId="3" applyFont="1" applyAlignment="1">
      <alignment horizontal="left"/>
    </xf>
    <xf numFmtId="2" fontId="0" fillId="0" borderId="0" xfId="1" applyNumberFormat="1" applyFont="1"/>
    <xf numFmtId="10" fontId="0" fillId="0" borderId="0" xfId="0" applyNumberFormat="1"/>
    <xf numFmtId="1" fontId="49" fillId="0" borderId="12" xfId="0" applyNumberFormat="1" applyFont="1" applyBorder="1" applyAlignment="1">
      <alignment horizontal="left"/>
    </xf>
    <xf numFmtId="0" fontId="16" fillId="0" borderId="0" xfId="2" applyFont="1"/>
    <xf numFmtId="0" fontId="50" fillId="0" borderId="0" xfId="0" applyFont="1"/>
    <xf numFmtId="0" fontId="15" fillId="0" borderId="0" xfId="15" applyFont="1"/>
    <xf numFmtId="0" fontId="0" fillId="0" borderId="13" xfId="0" applyBorder="1"/>
    <xf numFmtId="0" fontId="0" fillId="0" borderId="14" xfId="0" applyBorder="1"/>
    <xf numFmtId="0" fontId="0" fillId="0" borderId="7" xfId="0" applyBorder="1"/>
    <xf numFmtId="164" fontId="29" fillId="2" borderId="7" xfId="3" applyFont="1" applyFill="1" applyBorder="1" applyAlignment="1">
      <alignment horizontal="left"/>
    </xf>
    <xf numFmtId="0" fontId="0" fillId="0" borderId="15" xfId="0" applyBorder="1"/>
    <xf numFmtId="0" fontId="0" fillId="0" borderId="16" xfId="0" applyBorder="1"/>
    <xf numFmtId="3" fontId="0" fillId="0" borderId="16" xfId="0" applyNumberFormat="1" applyBorder="1"/>
    <xf numFmtId="0" fontId="0" fillId="0" borderId="17" xfId="0" applyBorder="1"/>
    <xf numFmtId="0" fontId="0" fillId="0" borderId="9" xfId="0" applyBorder="1"/>
    <xf numFmtId="10" fontId="0" fillId="0" borderId="9" xfId="0" applyNumberFormat="1" applyBorder="1"/>
    <xf numFmtId="169" fontId="0" fillId="0" borderId="0" xfId="0" applyNumberFormat="1"/>
    <xf numFmtId="0" fontId="13" fillId="0" borderId="0" xfId="22"/>
    <xf numFmtId="37" fontId="13" fillId="0" borderId="0" xfId="22" applyNumberFormat="1"/>
    <xf numFmtId="1" fontId="13" fillId="0" borderId="0" xfId="22" applyNumberFormat="1"/>
    <xf numFmtId="2" fontId="0" fillId="0" borderId="0" xfId="23" applyNumberFormat="1" applyFont="1"/>
    <xf numFmtId="0" fontId="12" fillId="0" borderId="0" xfId="24"/>
    <xf numFmtId="2" fontId="12" fillId="0" borderId="0" xfId="24" applyNumberFormat="1"/>
    <xf numFmtId="0" fontId="51" fillId="0" borderId="0" xfId="25"/>
    <xf numFmtId="2" fontId="51" fillId="0" borderId="0" xfId="25" applyNumberFormat="1"/>
    <xf numFmtId="9" fontId="0" fillId="0" borderId="0" xfId="26" applyFont="1"/>
    <xf numFmtId="0" fontId="24" fillId="0" borderId="0" xfId="27"/>
    <xf numFmtId="2" fontId="24" fillId="0" borderId="0" xfId="27" applyNumberFormat="1"/>
    <xf numFmtId="3" fontId="24" fillId="0" borderId="0" xfId="27" applyNumberFormat="1"/>
    <xf numFmtId="0" fontId="26" fillId="0" borderId="0" xfId="28" applyFont="1" applyAlignment="1">
      <alignment vertical="center"/>
    </xf>
    <xf numFmtId="2" fontId="34" fillId="0" borderId="0" xfId="28" applyNumberFormat="1" applyFont="1" applyAlignment="1">
      <alignment horizontal="right"/>
    </xf>
    <xf numFmtId="0" fontId="34" fillId="0" borderId="0" xfId="28" applyFont="1" applyAlignment="1">
      <alignment horizontal="right"/>
    </xf>
    <xf numFmtId="4" fontId="32" fillId="0" borderId="0" xfId="28" applyNumberFormat="1" applyFont="1" applyAlignment="1">
      <alignment horizontal="right"/>
    </xf>
    <xf numFmtId="2" fontId="32" fillId="0" borderId="0" xfId="28" applyNumberFormat="1" applyFont="1" applyAlignment="1">
      <alignment horizontal="right"/>
    </xf>
    <xf numFmtId="2" fontId="33" fillId="0" borderId="0" xfId="28" applyNumberFormat="1" applyFont="1" applyAlignment="1">
      <alignment horizontal="right"/>
    </xf>
    <xf numFmtId="0" fontId="24" fillId="5" borderId="0" xfId="27" applyFill="1"/>
    <xf numFmtId="2" fontId="32" fillId="5" borderId="0" xfId="28" applyNumberFormat="1" applyFont="1" applyFill="1" applyAlignment="1">
      <alignment horizontal="right" vertical="center"/>
    </xf>
    <xf numFmtId="0" fontId="26" fillId="5" borderId="0" xfId="28" applyFont="1" applyFill="1" applyAlignment="1">
      <alignment vertical="center"/>
    </xf>
    <xf numFmtId="2" fontId="32" fillId="0" borderId="0" xfId="28" applyNumberFormat="1" applyFont="1" applyAlignment="1">
      <alignment horizontal="right" vertical="center"/>
    </xf>
    <xf numFmtId="0" fontId="26" fillId="0" borderId="0" xfId="28" applyFont="1" applyAlignment="1">
      <alignment horizontal="center" vertical="center"/>
    </xf>
    <xf numFmtId="0" fontId="11" fillId="0" borderId="0" xfId="28"/>
    <xf numFmtId="0" fontId="31" fillId="0" borderId="0" xfId="28" applyFont="1" applyAlignment="1">
      <alignment horizontal="left"/>
    </xf>
    <xf numFmtId="2" fontId="32" fillId="6" borderId="0" xfId="2" applyNumberFormat="1" applyFont="1" applyFill="1" applyAlignment="1">
      <alignment horizontal="right" vertical="center"/>
    </xf>
    <xf numFmtId="2" fontId="0" fillId="6" borderId="0" xfId="0" applyNumberFormat="1" applyFill="1"/>
    <xf numFmtId="2" fontId="33" fillId="6" borderId="0" xfId="2" applyNumberFormat="1" applyFont="1" applyFill="1" applyAlignment="1">
      <alignment horizontal="right"/>
    </xf>
    <xf numFmtId="2" fontId="32" fillId="6" borderId="0" xfId="2" applyNumberFormat="1" applyFont="1" applyFill="1" applyAlignment="1">
      <alignment horizontal="right"/>
    </xf>
    <xf numFmtId="4" fontId="32" fillId="6" borderId="0" xfId="2" applyNumberFormat="1" applyFont="1" applyFill="1" applyAlignment="1">
      <alignment horizontal="right"/>
    </xf>
    <xf numFmtId="0" fontId="10" fillId="0" borderId="0" xfId="6" applyFont="1"/>
    <xf numFmtId="0" fontId="9" fillId="0" borderId="0" xfId="29"/>
    <xf numFmtId="3" fontId="9" fillId="0" borderId="0" xfId="29" applyNumberFormat="1"/>
    <xf numFmtId="0" fontId="25" fillId="0" borderId="1" xfId="29" applyFont="1" applyBorder="1"/>
    <xf numFmtId="0" fontId="9" fillId="0" borderId="2" xfId="29" applyBorder="1"/>
    <xf numFmtId="0" fontId="9" fillId="0" borderId="3" xfId="29" applyBorder="1"/>
    <xf numFmtId="0" fontId="25" fillId="0" borderId="11" xfId="29" applyFont="1" applyBorder="1"/>
    <xf numFmtId="0" fontId="9" fillId="0" borderId="9" xfId="29" applyBorder="1"/>
    <xf numFmtId="3" fontId="25" fillId="4" borderId="9" xfId="29" applyNumberFormat="1" applyFont="1" applyFill="1" applyBorder="1"/>
    <xf numFmtId="0" fontId="9" fillId="0" borderId="4" xfId="29" applyBorder="1"/>
    <xf numFmtId="165" fontId="0" fillId="0" borderId="0" xfId="30" applyNumberFormat="1" applyFont="1" applyBorder="1"/>
    <xf numFmtId="2" fontId="0" fillId="0" borderId="0" xfId="30" applyNumberFormat="1" applyFont="1" applyBorder="1"/>
    <xf numFmtId="0" fontId="9" fillId="0" borderId="1" xfId="29" applyBorder="1"/>
    <xf numFmtId="3" fontId="9" fillId="0" borderId="2" xfId="29" applyNumberFormat="1" applyBorder="1"/>
    <xf numFmtId="0" fontId="9" fillId="0" borderId="5" xfId="29" applyBorder="1"/>
    <xf numFmtId="0" fontId="9" fillId="0" borderId="6" xfId="29" applyBorder="1"/>
    <xf numFmtId="3" fontId="9" fillId="0" borderId="6" xfId="29" applyNumberFormat="1" applyBorder="1"/>
    <xf numFmtId="3" fontId="9" fillId="0" borderId="9" xfId="29" applyNumberFormat="1" applyBorder="1"/>
    <xf numFmtId="2" fontId="9" fillId="0" borderId="0" xfId="29" applyNumberFormat="1"/>
    <xf numFmtId="0" fontId="25" fillId="0" borderId="0" xfId="29" applyFont="1"/>
    <xf numFmtId="168" fontId="9" fillId="0" borderId="0" xfId="29" applyNumberFormat="1"/>
    <xf numFmtId="1" fontId="9" fillId="0" borderId="0" xfId="29" applyNumberFormat="1"/>
    <xf numFmtId="0" fontId="9" fillId="0" borderId="0" xfId="15" applyFont="1"/>
    <xf numFmtId="0" fontId="53" fillId="0" borderId="0" xfId="31" applyFont="1"/>
    <xf numFmtId="0" fontId="8" fillId="0" borderId="0" xfId="31"/>
    <xf numFmtId="0" fontId="8" fillId="0" borderId="0" xfId="0" applyFont="1"/>
    <xf numFmtId="165" fontId="8" fillId="10" borderId="0" xfId="0" applyNumberFormat="1" applyFont="1" applyFill="1"/>
    <xf numFmtId="165" fontId="8" fillId="9" borderId="0" xfId="0" applyNumberFormat="1" applyFont="1" applyFill="1"/>
    <xf numFmtId="165" fontId="8" fillId="7" borderId="0" xfId="0" applyNumberFormat="1" applyFont="1" applyFill="1"/>
    <xf numFmtId="165" fontId="8" fillId="8" borderId="0" xfId="0" applyNumberFormat="1" applyFont="1" applyFill="1"/>
    <xf numFmtId="4" fontId="8" fillId="0" borderId="0" xfId="31" applyNumberFormat="1"/>
    <xf numFmtId="3" fontId="8" fillId="0" borderId="0" xfId="31" applyNumberFormat="1"/>
    <xf numFmtId="2" fontId="8" fillId="0" borderId="0" xfId="31" applyNumberFormat="1"/>
    <xf numFmtId="0" fontId="8" fillId="0" borderId="4" xfId="29" applyFont="1" applyBorder="1"/>
    <xf numFmtId="0" fontId="7" fillId="0" borderId="4" xfId="29" applyFont="1" applyBorder="1"/>
    <xf numFmtId="0" fontId="6" fillId="0" borderId="0" xfId="22" applyFont="1"/>
    <xf numFmtId="0" fontId="57" fillId="0" borderId="0" xfId="0" applyFont="1" applyAlignment="1">
      <alignment vertical="center"/>
    </xf>
    <xf numFmtId="0" fontId="59" fillId="0" borderId="18" xfId="0" applyFont="1" applyBorder="1" applyAlignment="1">
      <alignment horizontal="justify" vertical="center" wrapText="1"/>
    </xf>
    <xf numFmtId="0" fontId="59" fillId="0" borderId="18" xfId="0" applyFont="1" applyBorder="1" applyAlignment="1">
      <alignment horizontal="center" vertical="center" wrapText="1"/>
    </xf>
    <xf numFmtId="0" fontId="58" fillId="0" borderId="18" xfId="0" applyFont="1" applyBorder="1" applyAlignment="1">
      <alignment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justify" vertical="center" wrapText="1"/>
    </xf>
    <xf numFmtId="0" fontId="60" fillId="0" borderId="0" xfId="0" applyFont="1" applyAlignment="1">
      <alignment horizontal="right" vertical="center" wrapText="1"/>
    </xf>
    <xf numFmtId="0" fontId="48" fillId="0" borderId="18" xfId="0" applyFont="1" applyBorder="1" applyAlignment="1">
      <alignment horizontal="justify" vertical="center" wrapText="1"/>
    </xf>
    <xf numFmtId="9" fontId="58" fillId="0" borderId="18" xfId="0" applyNumberFormat="1" applyFont="1" applyBorder="1" applyAlignment="1">
      <alignment horizontal="center" vertical="center" wrapText="1"/>
    </xf>
    <xf numFmtId="0" fontId="37" fillId="0" borderId="0" xfId="7" applyAlignment="1">
      <alignment vertical="center"/>
    </xf>
    <xf numFmtId="0" fontId="64" fillId="0" borderId="0" xfId="0" applyFont="1" applyAlignment="1">
      <alignment vertical="center" wrapText="1"/>
    </xf>
    <xf numFmtId="0" fontId="65" fillId="0" borderId="18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50" fillId="0" borderId="18" xfId="0" applyFont="1" applyBorder="1" applyAlignment="1">
      <alignment horizontal="justify" vertical="center" wrapText="1"/>
    </xf>
    <xf numFmtId="0" fontId="66" fillId="0" borderId="18" xfId="0" applyFont="1" applyBorder="1" applyAlignment="1">
      <alignment horizontal="justify" vertical="center" wrapText="1"/>
    </xf>
    <xf numFmtId="0" fontId="65" fillId="0" borderId="18" xfId="0" applyFont="1" applyBorder="1" applyAlignment="1">
      <alignment horizontal="justify" vertical="center" wrapText="1"/>
    </xf>
    <xf numFmtId="0" fontId="3" fillId="0" borderId="0" xfId="39"/>
    <xf numFmtId="0" fontId="32" fillId="0" borderId="0" xfId="39" applyFont="1"/>
    <xf numFmtId="3" fontId="34" fillId="0" borderId="0" xfId="39" applyNumberFormat="1" applyFont="1"/>
    <xf numFmtId="4" fontId="68" fillId="0" borderId="0" xfId="39" applyNumberFormat="1" applyFont="1"/>
    <xf numFmtId="4" fontId="34" fillId="0" borderId="0" xfId="39" applyNumberFormat="1" applyFont="1"/>
    <xf numFmtId="4" fontId="32" fillId="0" borderId="0" xfId="39" applyNumberFormat="1" applyFont="1"/>
    <xf numFmtId="10" fontId="32" fillId="0" borderId="0" xfId="39" applyNumberFormat="1" applyFont="1"/>
    <xf numFmtId="0" fontId="69" fillId="0" borderId="0" xfId="39" applyFont="1"/>
    <xf numFmtId="4" fontId="69" fillId="0" borderId="0" xfId="39" applyNumberFormat="1" applyFont="1"/>
    <xf numFmtId="4" fontId="3" fillId="0" borderId="0" xfId="39" applyNumberFormat="1"/>
    <xf numFmtId="0" fontId="3" fillId="0" borderId="0" xfId="40"/>
    <xf numFmtId="3" fontId="3" fillId="0" borderId="0" xfId="40" applyNumberFormat="1"/>
    <xf numFmtId="2" fontId="3" fillId="0" borderId="0" xfId="40" applyNumberFormat="1"/>
    <xf numFmtId="168" fontId="3" fillId="0" borderId="0" xfId="40" applyNumberFormat="1"/>
    <xf numFmtId="4" fontId="3" fillId="0" borderId="0" xfId="40" applyNumberFormat="1"/>
    <xf numFmtId="0" fontId="3" fillId="0" borderId="0" xfId="41"/>
    <xf numFmtId="170" fontId="3" fillId="0" borderId="0" xfId="41" applyNumberFormat="1"/>
    <xf numFmtId="0" fontId="3" fillId="0" borderId="0" xfId="42"/>
    <xf numFmtId="0" fontId="3" fillId="0" borderId="0" xfId="0" applyFont="1"/>
    <xf numFmtId="165" fontId="3" fillId="10" borderId="0" xfId="0" applyNumberFormat="1" applyFont="1" applyFill="1"/>
    <xf numFmtId="3" fontId="3" fillId="0" borderId="0" xfId="42" applyNumberFormat="1"/>
    <xf numFmtId="165" fontId="3" fillId="9" borderId="0" xfId="0" applyNumberFormat="1" applyFont="1" applyFill="1"/>
    <xf numFmtId="165" fontId="3" fillId="7" borderId="0" xfId="0" applyNumberFormat="1" applyFont="1" applyFill="1"/>
    <xf numFmtId="165" fontId="3" fillId="8" borderId="0" xfId="0" applyNumberFormat="1" applyFont="1" applyFill="1"/>
    <xf numFmtId="4" fontId="3" fillId="0" borderId="0" xfId="42" applyNumberFormat="1"/>
    <xf numFmtId="2" fontId="3" fillId="0" borderId="0" xfId="42" applyNumberFormat="1"/>
    <xf numFmtId="0" fontId="53" fillId="0" borderId="0" xfId="42" applyFont="1"/>
    <xf numFmtId="0" fontId="26" fillId="0" borderId="0" xfId="43" applyFont="1" applyAlignment="1">
      <alignment vertical="center"/>
    </xf>
    <xf numFmtId="0" fontId="26" fillId="5" borderId="0" xfId="43" applyFont="1" applyFill="1" applyAlignment="1">
      <alignment vertical="center"/>
    </xf>
    <xf numFmtId="0" fontId="3" fillId="0" borderId="0" xfId="44"/>
    <xf numFmtId="2" fontId="47" fillId="0" borderId="0" xfId="44" applyNumberFormat="1" applyFont="1"/>
    <xf numFmtId="2" fontId="3" fillId="0" borderId="0" xfId="44" applyNumberFormat="1"/>
    <xf numFmtId="0" fontId="3" fillId="6" borderId="0" xfId="44" applyFill="1"/>
    <xf numFmtId="0" fontId="31" fillId="0" borderId="0" xfId="43" applyFont="1" applyAlignment="1">
      <alignment horizontal="left"/>
    </xf>
    <xf numFmtId="0" fontId="3" fillId="0" borderId="0" xfId="43" applyAlignment="1">
      <alignment horizontal="left"/>
    </xf>
    <xf numFmtId="3" fontId="3" fillId="0" borderId="0" xfId="43" applyNumberFormat="1"/>
    <xf numFmtId="0" fontId="3" fillId="0" borderId="0" xfId="43"/>
    <xf numFmtId="0" fontId="3" fillId="0" borderId="0" xfId="45"/>
    <xf numFmtId="1" fontId="3" fillId="0" borderId="0" xfId="45" applyNumberFormat="1"/>
    <xf numFmtId="165" fontId="0" fillId="0" borderId="0" xfId="46" applyNumberFormat="1" applyFont="1"/>
    <xf numFmtId="0" fontId="63" fillId="0" borderId="0" xfId="0" applyFont="1" applyAlignment="1">
      <alignment horizontal="justify" vertical="center"/>
    </xf>
    <xf numFmtId="0" fontId="2" fillId="0" borderId="0" xfId="42" applyFont="1"/>
    <xf numFmtId="0" fontId="1" fillId="0" borderId="9" xfId="47" applyBorder="1"/>
    <xf numFmtId="0" fontId="1" fillId="0" borderId="0" xfId="47"/>
    <xf numFmtId="171" fontId="1" fillId="0" borderId="0" xfId="47" applyNumberFormat="1"/>
    <xf numFmtId="171" fontId="1" fillId="0" borderId="9" xfId="47" applyNumberFormat="1" applyBorder="1"/>
    <xf numFmtId="3" fontId="1" fillId="0" borderId="0" xfId="47" applyNumberFormat="1"/>
    <xf numFmtId="0" fontId="70" fillId="0" borderId="0" xfId="0" applyFont="1"/>
    <xf numFmtId="0" fontId="50" fillId="0" borderId="9" xfId="47" applyFont="1" applyBorder="1"/>
    <xf numFmtId="0" fontId="50" fillId="0" borderId="0" xfId="2" applyFont="1" applyAlignment="1">
      <alignment horizontal="left"/>
    </xf>
    <xf numFmtId="0" fontId="70" fillId="0" borderId="0" xfId="0" applyFont="1" applyAlignment="1">
      <alignment horizontal="left" vertical="center" readingOrder="1"/>
    </xf>
    <xf numFmtId="0" fontId="50" fillId="0" borderId="0" xfId="28" applyFont="1" applyAlignment="1">
      <alignment horizontal="left"/>
    </xf>
    <xf numFmtId="0" fontId="50" fillId="0" borderId="0" xfId="43" applyFont="1" applyAlignment="1">
      <alignment horizontal="left"/>
    </xf>
    <xf numFmtId="0" fontId="50" fillId="0" borderId="0" xfId="2" applyFont="1"/>
    <xf numFmtId="0" fontId="50" fillId="0" borderId="0" xfId="0" applyFont="1" applyAlignment="1">
      <alignment horizontal="left" vertical="center" readingOrder="1"/>
    </xf>
    <xf numFmtId="0" fontId="50" fillId="0" borderId="0" xfId="0" applyFont="1" applyAlignment="1">
      <alignment horizontal="left"/>
    </xf>
    <xf numFmtId="0" fontId="70" fillId="0" borderId="0" xfId="22" applyFont="1"/>
    <xf numFmtId="0" fontId="50" fillId="0" borderId="0" xfId="22" applyFont="1"/>
    <xf numFmtId="0" fontId="71" fillId="0" borderId="20" xfId="0" applyFont="1" applyBorder="1" applyAlignment="1">
      <alignment horizontal="center" vertical="center" wrapText="1"/>
    </xf>
    <xf numFmtId="0" fontId="71" fillId="0" borderId="18" xfId="0" applyFont="1" applyBorder="1" applyAlignment="1">
      <alignment horizontal="center" vertical="center" wrapText="1"/>
    </xf>
    <xf numFmtId="0" fontId="74" fillId="0" borderId="18" xfId="0" applyFont="1" applyBorder="1" applyAlignment="1">
      <alignment vertical="center" wrapText="1"/>
    </xf>
    <xf numFmtId="0" fontId="72" fillId="0" borderId="18" xfId="0" applyFont="1" applyBorder="1" applyAlignment="1">
      <alignment horizontal="center" vertical="center" wrapText="1"/>
    </xf>
    <xf numFmtId="3" fontId="72" fillId="0" borderId="18" xfId="0" applyNumberFormat="1" applyFont="1" applyBorder="1" applyAlignment="1">
      <alignment horizontal="center" vertical="center" wrapText="1"/>
    </xf>
    <xf numFmtId="10" fontId="72" fillId="0" borderId="18" xfId="0" applyNumberFormat="1" applyFont="1" applyBorder="1" applyAlignment="1">
      <alignment horizontal="center" vertical="center" wrapText="1"/>
    </xf>
    <xf numFmtId="0" fontId="72" fillId="0" borderId="19" xfId="0" applyFont="1" applyBorder="1" applyAlignment="1">
      <alignment horizontal="justify" vertical="center" wrapText="1"/>
    </xf>
    <xf numFmtId="0" fontId="77" fillId="0" borderId="19" xfId="0" applyFont="1" applyBorder="1" applyAlignment="1">
      <alignment horizontal="center" vertical="center" wrapText="1"/>
    </xf>
    <xf numFmtId="3" fontId="72" fillId="0" borderId="19" xfId="0" applyNumberFormat="1" applyFont="1" applyBorder="1" applyAlignment="1">
      <alignment horizontal="center" vertical="center" wrapText="1"/>
    </xf>
    <xf numFmtId="0" fontId="72" fillId="0" borderId="19" xfId="0" applyFont="1" applyBorder="1" applyAlignment="1">
      <alignment horizontal="center" vertical="center" wrapText="1"/>
    </xf>
    <xf numFmtId="9" fontId="72" fillId="0" borderId="19" xfId="0" applyNumberFormat="1" applyFont="1" applyBorder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0" fontId="77" fillId="0" borderId="18" xfId="0" applyFont="1" applyBorder="1" applyAlignment="1">
      <alignment horizontal="center" vertical="center" wrapText="1"/>
    </xf>
    <xf numFmtId="0" fontId="37" fillId="0" borderId="0" xfId="7" applyAlignment="1">
      <alignment horizontal="justify" vertical="center"/>
    </xf>
    <xf numFmtId="0" fontId="71" fillId="0" borderId="19" xfId="0" applyFont="1" applyBorder="1" applyAlignment="1">
      <alignment horizontal="justify" vertical="center" wrapText="1"/>
    </xf>
    <xf numFmtId="0" fontId="71" fillId="0" borderId="19" xfId="0" applyFont="1" applyBorder="1" applyAlignment="1">
      <alignment horizontal="center" vertical="center" wrapText="1"/>
    </xf>
    <xf numFmtId="0" fontId="72" fillId="0" borderId="18" xfId="0" applyFont="1" applyBorder="1" applyAlignment="1">
      <alignment horizontal="justify" vertical="center" wrapText="1"/>
    </xf>
    <xf numFmtId="0" fontId="72" fillId="0" borderId="18" xfId="0" applyFont="1" applyBorder="1" applyAlignment="1">
      <alignment vertical="center" wrapText="1"/>
    </xf>
    <xf numFmtId="9" fontId="72" fillId="0" borderId="18" xfId="0" applyNumberFormat="1" applyFont="1" applyBorder="1" applyAlignment="1">
      <alignment horizontal="center" vertical="center" wrapText="1"/>
    </xf>
    <xf numFmtId="0" fontId="50" fillId="0" borderId="0" xfId="39" applyFont="1"/>
    <xf numFmtId="0" fontId="31" fillId="0" borderId="0" xfId="39" applyFont="1"/>
    <xf numFmtId="0" fontId="30" fillId="0" borderId="0" xfId="0" applyFont="1" applyAlignment="1">
      <alignment vertical="center" wrapText="1"/>
    </xf>
    <xf numFmtId="0" fontId="60" fillId="0" borderId="20" xfId="0" applyFont="1" applyBorder="1" applyAlignment="1">
      <alignment horizontal="right" vertical="center" wrapText="1"/>
    </xf>
    <xf numFmtId="0" fontId="60" fillId="0" borderId="0" xfId="0" applyFont="1" applyAlignment="1">
      <alignment horizontal="right" vertical="center" wrapText="1"/>
    </xf>
    <xf numFmtId="0" fontId="50" fillId="0" borderId="18" xfId="0" applyFont="1" applyBorder="1" applyAlignment="1">
      <alignment horizontal="justify" vertical="center" wrapText="1"/>
    </xf>
    <xf numFmtId="0" fontId="35" fillId="0" borderId="18" xfId="0" applyFont="1" applyBorder="1" applyAlignment="1">
      <alignment horizontal="justify" vertical="center" wrapText="1"/>
    </xf>
    <xf numFmtId="0" fontId="59" fillId="0" borderId="19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30" fillId="0" borderId="20" xfId="0" applyFont="1" applyBorder="1" applyAlignment="1">
      <alignment vertical="center" wrapText="1"/>
    </xf>
    <xf numFmtId="2" fontId="54" fillId="3" borderId="0" xfId="32" applyNumberFormat="1" applyFont="1" applyFill="1" applyAlignment="1">
      <alignment horizontal="center" vertical="top" wrapText="1"/>
    </xf>
    <xf numFmtId="2" fontId="54" fillId="3" borderId="0" xfId="32" applyNumberFormat="1" applyFont="1" applyFill="1" applyAlignment="1">
      <alignment horizontal="center" vertical="top"/>
    </xf>
    <xf numFmtId="0" fontId="8" fillId="0" borderId="0" xfId="0" applyFont="1" applyAlignment="1">
      <alignment horizontal="center" wrapText="1"/>
    </xf>
    <xf numFmtId="0" fontId="50" fillId="0" borderId="0" xfId="0" applyFont="1" applyAlignment="1">
      <alignment horizontal="left" vertical="center" wrapText="1"/>
    </xf>
    <xf numFmtId="0" fontId="75" fillId="0" borderId="20" xfId="0" applyFont="1" applyBorder="1" applyAlignment="1">
      <alignment horizontal="right" vertical="center" wrapText="1"/>
    </xf>
    <xf numFmtId="0" fontId="71" fillId="0" borderId="20" xfId="0" applyFont="1" applyBorder="1" applyAlignment="1">
      <alignment horizontal="justify" vertical="center" wrapText="1"/>
    </xf>
    <xf numFmtId="0" fontId="71" fillId="0" borderId="18" xfId="0" applyFont="1" applyBorder="1" applyAlignment="1">
      <alignment horizontal="justify" vertical="center" wrapText="1"/>
    </xf>
    <xf numFmtId="0" fontId="71" fillId="0" borderId="20" xfId="0" applyFont="1" applyBorder="1" applyAlignment="1">
      <alignment horizontal="center" vertical="center" wrapText="1"/>
    </xf>
    <xf numFmtId="0" fontId="71" fillId="0" borderId="18" xfId="0" applyFont="1" applyBorder="1" applyAlignment="1">
      <alignment horizontal="center" vertical="center" wrapText="1"/>
    </xf>
    <xf numFmtId="0" fontId="77" fillId="0" borderId="20" xfId="0" applyFont="1" applyBorder="1" applyAlignment="1">
      <alignment horizontal="left" vertical="center" wrapText="1"/>
    </xf>
    <xf numFmtId="0" fontId="77" fillId="0" borderId="18" xfId="0" applyFont="1" applyBorder="1" applyAlignment="1">
      <alignment horizontal="left" vertical="center" wrapText="1"/>
    </xf>
    <xf numFmtId="0" fontId="77" fillId="0" borderId="20" xfId="0" applyFont="1" applyBorder="1" applyAlignment="1">
      <alignment horizontal="center" vertical="center" wrapText="1"/>
    </xf>
    <xf numFmtId="0" fontId="77" fillId="0" borderId="18" xfId="0" applyFont="1" applyBorder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10" fontId="58" fillId="0" borderId="19" xfId="0" applyNumberFormat="1" applyFont="1" applyBorder="1" applyAlignment="1">
      <alignment horizontal="center" vertical="center" wrapText="1"/>
    </xf>
    <xf numFmtId="0" fontId="60" fillId="0" borderId="20" xfId="0" applyFont="1" applyBorder="1" applyAlignment="1">
      <alignment vertical="center" wrapText="1"/>
    </xf>
    <xf numFmtId="0" fontId="64" fillId="0" borderId="20" xfId="0" applyFont="1" applyBorder="1" applyAlignment="1">
      <alignment vertical="center" wrapText="1"/>
    </xf>
    <xf numFmtId="0" fontId="50" fillId="0" borderId="0" xfId="6" applyFont="1" applyAlignment="1">
      <alignment horizontal="left" wrapText="1"/>
    </xf>
    <xf numFmtId="0" fontId="46" fillId="0" borderId="0" xfId="6" applyFont="1" applyAlignment="1">
      <alignment horizontal="left"/>
    </xf>
    <xf numFmtId="0" fontId="50" fillId="0" borderId="0" xfId="43" applyFont="1" applyAlignment="1">
      <alignment horizontal="left"/>
    </xf>
    <xf numFmtId="0" fontId="31" fillId="0" borderId="0" xfId="43" applyFont="1" applyAlignment="1">
      <alignment horizontal="left"/>
    </xf>
    <xf numFmtId="0" fontId="67" fillId="0" borderId="20" xfId="0" applyFont="1" applyBorder="1" applyAlignment="1">
      <alignment horizontal="right" vertical="center" wrapText="1"/>
    </xf>
    <xf numFmtId="0" fontId="50" fillId="0" borderId="0" xfId="0" applyFont="1" applyAlignment="1">
      <alignment horizontal="left" vertical="center"/>
    </xf>
    <xf numFmtId="0" fontId="50" fillId="0" borderId="0" xfId="39" applyFont="1" applyAlignment="1">
      <alignment horizontal="left"/>
    </xf>
    <xf numFmtId="0" fontId="31" fillId="0" borderId="0" xfId="39" applyFont="1" applyAlignment="1">
      <alignment horizontal="left"/>
    </xf>
    <xf numFmtId="0" fontId="79" fillId="0" borderId="20" xfId="0" applyFont="1" applyBorder="1" applyAlignment="1">
      <alignment horizontal="right" vertical="center" wrapText="1"/>
    </xf>
    <xf numFmtId="0" fontId="50" fillId="0" borderId="6" xfId="29" applyFont="1" applyBorder="1" applyAlignment="1">
      <alignment horizontal="left"/>
    </xf>
    <xf numFmtId="0" fontId="31" fillId="0" borderId="6" xfId="29" applyFont="1" applyBorder="1" applyAlignment="1">
      <alignment horizontal="left"/>
    </xf>
    <xf numFmtId="0" fontId="50" fillId="0" borderId="0" xfId="2" applyFont="1" applyAlignment="1">
      <alignment horizontal="left"/>
    </xf>
    <xf numFmtId="0" fontId="31" fillId="0" borderId="0" xfId="2" applyFont="1" applyAlignment="1">
      <alignment horizontal="left"/>
    </xf>
    <xf numFmtId="0" fontId="50" fillId="0" borderId="0" xfId="2" applyFont="1" applyAlignment="1">
      <alignment horizontal="left" wrapText="1"/>
    </xf>
    <xf numFmtId="0" fontId="31" fillId="0" borderId="0" xfId="2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50" fillId="0" borderId="0" xfId="6" applyFont="1" applyAlignment="1">
      <alignment horizontal="left"/>
    </xf>
    <xf numFmtId="0" fontId="50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5" fillId="0" borderId="6" xfId="29" applyFont="1" applyBorder="1" applyAlignment="1">
      <alignment horizontal="left"/>
    </xf>
    <xf numFmtId="0" fontId="50" fillId="0" borderId="0" xfId="0" applyFont="1" applyAlignment="1">
      <alignment horizontal="left" wrapText="1"/>
    </xf>
  </cellXfs>
  <cellStyles count="48">
    <cellStyle name="2x indented GHG Textfiels" xfId="34"/>
    <cellStyle name="5x indented GHG Textfiels" xfId="8"/>
    <cellStyle name="Hypertextové prepojenie" xfId="7" builtinId="8"/>
    <cellStyle name="Normal 2" xfId="10"/>
    <cellStyle name="Normal GHG Textfiels Bold" xfId="33"/>
    <cellStyle name="Normal_AppendixAU" xfId="3"/>
    <cellStyle name="Normálna" xfId="0" builtinId="0"/>
    <cellStyle name="Normálna 10" xfId="21"/>
    <cellStyle name="Normálna 11" xfId="22"/>
    <cellStyle name="Normálna 12" xfId="24"/>
    <cellStyle name="Normálna 13" xfId="25"/>
    <cellStyle name="Normálna 14" xfId="31"/>
    <cellStyle name="Normálna 14 2" xfId="42"/>
    <cellStyle name="Normálna 15" xfId="35"/>
    <cellStyle name="Normálna 16" xfId="36"/>
    <cellStyle name="Normálna 16 2" xfId="38"/>
    <cellStyle name="Normálna 16 3" xfId="44"/>
    <cellStyle name="Normálna 17" xfId="37"/>
    <cellStyle name="Normálna 18" xfId="47"/>
    <cellStyle name="Normálna 2" xfId="2"/>
    <cellStyle name="Normálna 2 2" xfId="4"/>
    <cellStyle name="Normálna 2 2 2" xfId="6"/>
    <cellStyle name="Normálna 2 2 3" xfId="18"/>
    <cellStyle name="Normálna 2 2 4" xfId="20"/>
    <cellStyle name="Normálna 2 3" xfId="28"/>
    <cellStyle name="Normálna 2 3 2" xfId="43"/>
    <cellStyle name="Normálna 2 4" xfId="29"/>
    <cellStyle name="Normálna 2 5" xfId="39"/>
    <cellStyle name="Normálna 3" xfId="11"/>
    <cellStyle name="Normálna 3 2" xfId="27"/>
    <cellStyle name="Normálna 4" xfId="12"/>
    <cellStyle name="Normálna 4 2" xfId="40"/>
    <cellStyle name="Normálna 5" xfId="13"/>
    <cellStyle name="Normálna 5 2" xfId="41"/>
    <cellStyle name="Normálna 6" xfId="14"/>
    <cellStyle name="Normálna 7" xfId="15"/>
    <cellStyle name="Normálna 7 2" xfId="45"/>
    <cellStyle name="Normálna 8" xfId="17"/>
    <cellStyle name="Normálna 9" xfId="19"/>
    <cellStyle name="Percentá" xfId="1" builtinId="5"/>
    <cellStyle name="Percentá 2" xfId="5"/>
    <cellStyle name="Percentá 3" xfId="9"/>
    <cellStyle name="Percentá 3 2" xfId="30"/>
    <cellStyle name="Percentá 4" xfId="16"/>
    <cellStyle name="Percentá 4 2" xfId="46"/>
    <cellStyle name="Percentá 5" xfId="23"/>
    <cellStyle name="Percentá 6" xfId="26"/>
    <cellStyle name="Обычный_2++" xfId="32"/>
  </cellStyles>
  <dxfs count="7"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B8622"/>
      <color rgb="FF99362B"/>
      <color rgb="FFF2B116"/>
      <color rgb="FFFFC08A"/>
      <color rgb="FF805EBE"/>
      <color rgb="FF8FBECD"/>
      <color rgb="FF28758C"/>
      <color rgb="FF7B5EBE"/>
      <color rgb="FFC7B8E2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4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27.xml"/><Relationship Id="rId1" Type="http://schemas.microsoft.com/office/2011/relationships/chartStyle" Target="style27.xml"/><Relationship Id="rId4" Type="http://schemas.openxmlformats.org/officeDocument/2006/relationships/chartUserShapes" Target="../drawings/drawing28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5.xml"/><Relationship Id="rId1" Type="http://schemas.microsoft.com/office/2011/relationships/chartStyle" Target="style5.xml"/><Relationship Id="rId4" Type="http://schemas.openxmlformats.org/officeDocument/2006/relationships/chartUserShapes" Target="../drawings/drawing6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5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5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5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3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6.xml"/><Relationship Id="rId1" Type="http://schemas.microsoft.com/office/2011/relationships/chartStyle" Target="style6.xml"/><Relationship Id="rId4" Type="http://schemas.openxmlformats.org/officeDocument/2006/relationships/chartUserShapes" Target="../drawings/drawing8.xml"/></Relationships>
</file>

<file path=xl/charts/_rels/chart6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9055893067381816"/>
          <c:y val="0.14209963027826425"/>
          <c:w val="0.39221925925925927"/>
          <c:h val="0.51517415839657521"/>
        </c:manualLayout>
      </c:layout>
      <c:pieChart>
        <c:varyColors val="1"/>
        <c:ser>
          <c:idx val="0"/>
          <c:order val="0"/>
          <c:spPr>
            <a:ln>
              <a:solidFill>
                <a:schemeClr val="lt1">
                  <a:alpha val="50000"/>
                </a:schemeClr>
              </a:solidFill>
            </a:ln>
          </c:spPr>
          <c:dPt>
            <c:idx val="0"/>
            <c:bubble3D val="0"/>
            <c:spPr>
              <a:solidFill>
                <a:srgbClr val="FB8622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C270-4417-B1FE-86C5470B3E58}"/>
              </c:ext>
            </c:extLst>
          </c:dPt>
          <c:dPt>
            <c:idx val="1"/>
            <c:bubble3D val="0"/>
            <c:spPr>
              <a:solidFill>
                <a:srgbClr val="FFC08A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270-4417-B1FE-86C5470B3E58}"/>
              </c:ext>
            </c:extLst>
          </c:dPt>
          <c:dPt>
            <c:idx val="2"/>
            <c:bubble3D val="0"/>
            <c:spPr>
              <a:solidFill>
                <a:srgbClr val="28758C"/>
              </a:solidFill>
              <a:ln w="22225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C270-4417-B1FE-86C5470B3E58}"/>
              </c:ext>
            </c:extLst>
          </c:dPt>
          <c:dPt>
            <c:idx val="3"/>
            <c:bubble3D val="0"/>
            <c:spPr>
              <a:solidFill>
                <a:srgbClr val="8FBECD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70-4417-B1FE-86C5470B3E58}"/>
              </c:ext>
            </c:extLst>
          </c:dPt>
          <c:dPt>
            <c:idx val="4"/>
            <c:bubble3D val="0"/>
            <c:spPr>
              <a:solidFill>
                <a:srgbClr val="99362B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270-4417-B1FE-86C5470B3E58}"/>
              </c:ext>
            </c:extLst>
          </c:dPt>
          <c:dPt>
            <c:idx val="5"/>
            <c:bubble3D val="0"/>
            <c:spPr>
              <a:solidFill>
                <a:srgbClr val="DC9790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270-4417-B1FE-86C5470B3E58}"/>
              </c:ext>
            </c:extLst>
          </c:dPt>
          <c:dPt>
            <c:idx val="6"/>
            <c:bubble3D val="0"/>
            <c:spPr>
              <a:solidFill>
                <a:srgbClr val="F2B116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270-4417-B1FE-86C5470B3E58}"/>
              </c:ext>
            </c:extLst>
          </c:dPt>
          <c:dPt>
            <c:idx val="7"/>
            <c:bubble3D val="0"/>
            <c:spPr>
              <a:solidFill>
                <a:srgbClr val="FFDC8A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270-4417-B1FE-86C5470B3E58}"/>
              </c:ext>
            </c:extLst>
          </c:dPt>
          <c:dPt>
            <c:idx val="8"/>
            <c:bubble3D val="0"/>
            <c:spPr>
              <a:solidFill>
                <a:srgbClr val="595959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C270-4417-B1FE-86C5470B3E58}"/>
              </c:ext>
            </c:extLst>
          </c:dPt>
          <c:dPt>
            <c:idx val="9"/>
            <c:bubble3D val="0"/>
            <c:spPr>
              <a:solidFill>
                <a:srgbClr val="BFBFBF"/>
              </a:solidFill>
              <a:ln w="19050">
                <a:solidFill>
                  <a:schemeClr val="lt1">
                    <a:alpha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0-6BC2-4120-9676-C57A5A687FE8}"/>
              </c:ext>
            </c:extLst>
          </c:dPt>
          <c:dLbls>
            <c:dLbl>
              <c:idx val="0"/>
              <c:layout>
                <c:manualLayout>
                  <c:x val="2.0945160437740532E-2"/>
                  <c:y val="-1.717697995719011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C270-4417-B1FE-86C5470B3E58}"/>
                </c:ext>
              </c:extLst>
            </c:dLbl>
            <c:dLbl>
              <c:idx val="1"/>
              <c:layout>
                <c:manualLayout>
                  <c:x val="4.2680264891849382E-2"/>
                  <c:y val="-6.116365051566452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C270-4417-B1FE-86C5470B3E58}"/>
                </c:ext>
              </c:extLst>
            </c:dLbl>
            <c:dLbl>
              <c:idx val="2"/>
              <c:layout>
                <c:manualLayout>
                  <c:x val="-2.4184411451046248E-2"/>
                  <c:y val="-2.113689433741973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C270-4417-B1FE-86C5470B3E58}"/>
                </c:ext>
              </c:extLst>
            </c:dLbl>
            <c:dLbl>
              <c:idx val="3"/>
              <c:layout>
                <c:manualLayout>
                  <c:x val="-3.7556348662140908E-2"/>
                  <c:y val="-8.3294415255886368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1544050376027392E-2"/>
                      <c:h val="9.885191671531426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C270-4417-B1FE-86C5470B3E58}"/>
                </c:ext>
              </c:extLst>
            </c:dLbl>
            <c:dLbl>
              <c:idx val="4"/>
              <c:layout>
                <c:manualLayout>
                  <c:x val="-4.3539333630286239E-2"/>
                  <c:y val="-1.041934228449114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C270-4417-B1FE-86C5470B3E58}"/>
                </c:ext>
              </c:extLst>
            </c:dLbl>
            <c:dLbl>
              <c:idx val="5"/>
              <c:layout>
                <c:manualLayout>
                  <c:x val="-3.8604863497156458E-2"/>
                  <c:y val="3.6651099435687875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270-4417-B1FE-86C5470B3E58}"/>
                </c:ext>
              </c:extLst>
            </c:dLbl>
            <c:dLbl>
              <c:idx val="6"/>
              <c:layout>
                <c:manualLayout>
                  <c:x val="-5.6124838508754257E-2"/>
                  <c:y val="-8.4306285269509097E-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C270-4417-B1FE-86C5470B3E58}"/>
                </c:ext>
              </c:extLst>
            </c:dLbl>
            <c:dLbl>
              <c:idx val="7"/>
              <c:layout>
                <c:manualLayout>
                  <c:x val="-5.0002125492790886E-2"/>
                  <c:y val="-2.215898034637088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270-4417-B1FE-86C5470B3E58}"/>
                </c:ext>
              </c:extLst>
            </c:dLbl>
            <c:dLbl>
              <c:idx val="8"/>
              <c:layout>
                <c:manualLayout>
                  <c:x val="-9.669883245756912E-3"/>
                  <c:y val="-3.16676396186028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270-4417-B1FE-86C5470B3E58}"/>
                </c:ext>
              </c:extLst>
            </c:dLbl>
            <c:dLbl>
              <c:idx val="9"/>
              <c:layout>
                <c:manualLayout>
                  <c:x val="6.9338934776943389E-2"/>
                  <c:y val="-3.398034637088927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60-6BC2-4120-9676-C57A5A687F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'G1'!$A$3:$A$12</c:f>
              <c:strCache>
                <c:ptCount val="10"/>
                <c:pt idx="0">
                  <c:v>Čína</c:v>
                </c:pt>
                <c:pt idx="1">
                  <c:v>Ázia (bez Číny a Indie)</c:v>
                </c:pt>
                <c:pt idx="2">
                  <c:v>USA</c:v>
                </c:pt>
                <c:pt idx="3">
                  <c:v>India</c:v>
                </c:pt>
                <c:pt idx="4">
                  <c:v>EÚ 27</c:v>
                </c:pt>
                <c:pt idx="5">
                  <c:v>Európa (bez EÚ 27)</c:v>
                </c:pt>
                <c:pt idx="6">
                  <c:v>Amerika (bez USA)</c:v>
                </c:pt>
                <c:pt idx="7">
                  <c:v>Afrika</c:v>
                </c:pt>
                <c:pt idx="8">
                  <c:v>Oceánia</c:v>
                </c:pt>
                <c:pt idx="9">
                  <c:v>Medzinárodná doprava</c:v>
                </c:pt>
              </c:strCache>
            </c:strRef>
          </c:cat>
          <c:val>
            <c:numRef>
              <c:f>'G1'!$B$3:$B$12</c:f>
              <c:numCache>
                <c:formatCode>0.00E+00</c:formatCode>
                <c:ptCount val="10"/>
                <c:pt idx="0" formatCode="General">
                  <c:v>11902503000</c:v>
                </c:pt>
                <c:pt idx="1">
                  <c:v>7640000000</c:v>
                </c:pt>
                <c:pt idx="2" formatCode="General">
                  <c:v>4911391000</c:v>
                </c:pt>
                <c:pt idx="3" formatCode="General">
                  <c:v>3062324500</c:v>
                </c:pt>
                <c:pt idx="4">
                  <c:v>2510000000</c:v>
                </c:pt>
                <c:pt idx="5">
                  <c:v>2480000000</c:v>
                </c:pt>
                <c:pt idx="6">
                  <c:v>2320000000</c:v>
                </c:pt>
                <c:pt idx="7">
                  <c:v>1420000000</c:v>
                </c:pt>
                <c:pt idx="8">
                  <c:v>430000000</c:v>
                </c:pt>
                <c:pt idx="9">
                  <c:v>1120000000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70-4417-B1FE-86C5470B3E5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69611889472660049"/>
          <c:w val="1"/>
          <c:h val="0.303881105273399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16878934270239"/>
          <c:y val="6.7960692741778558E-2"/>
          <c:w val="0.80170399648660517"/>
          <c:h val="0.648531329052344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'G10'!$A$4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'G10'!$B$3:$H$3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'G10'!$B$4:$H$4</c:f>
              <c:numCache>
                <c:formatCode>#,##0</c:formatCode>
                <c:ptCount val="7"/>
                <c:pt idx="0">
                  <c:v>12244.991433266034</c:v>
                </c:pt>
                <c:pt idx="1">
                  <c:v>13227.267466521202</c:v>
                </c:pt>
                <c:pt idx="2">
                  <c:v>13497.148737046778</c:v>
                </c:pt>
                <c:pt idx="3">
                  <c:v>13956.195694855673</c:v>
                </c:pt>
                <c:pt idx="4">
                  <c:v>13892.653910901987</c:v>
                </c:pt>
                <c:pt idx="5">
                  <c:v>13650.365121433289</c:v>
                </c:pt>
                <c:pt idx="6">
                  <c:v>13861.765164505532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A-484B-B1BB-8D64422CADD1}"/>
            </c:ext>
          </c:extLst>
        </c:ser>
        <c:ser>
          <c:idx val="1"/>
          <c:order val="1"/>
          <c:tx>
            <c:strRef>
              <c:f>'G10'!$A$5</c:f>
              <c:strCache>
                <c:ptCount val="1"/>
                <c:pt idx="0">
                  <c:v>Domácnosti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'G10'!$B$3:$H$3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'G10'!$B$5:$H$5</c:f>
              <c:numCache>
                <c:formatCode>#,##0</c:formatCode>
                <c:ptCount val="7"/>
                <c:pt idx="0">
                  <c:v>5453.0046200000006</c:v>
                </c:pt>
                <c:pt idx="1">
                  <c:v>6597.7489411924698</c:v>
                </c:pt>
                <c:pt idx="2">
                  <c:v>6955.1760894357012</c:v>
                </c:pt>
                <c:pt idx="3">
                  <c:v>7992.4240481700663</c:v>
                </c:pt>
                <c:pt idx="4">
                  <c:v>8457.8828248441969</c:v>
                </c:pt>
                <c:pt idx="5">
                  <c:v>8911.9404937442723</c:v>
                </c:pt>
                <c:pt idx="6">
                  <c:v>9412.3734116583892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A-484B-B1BB-8D64422CADD1}"/>
            </c:ext>
          </c:extLst>
        </c:ser>
        <c:ser>
          <c:idx val="2"/>
          <c:order val="2"/>
          <c:tx>
            <c:strRef>
              <c:f>'G10'!$A$6</c:f>
              <c:strCache>
                <c:ptCount val="1"/>
                <c:pt idx="0">
                  <c:v>Služby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'G10'!$B$3:$H$3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'G10'!$B$6:$H$6</c:f>
              <c:numCache>
                <c:formatCode>#,##0</c:formatCode>
                <c:ptCount val="7"/>
                <c:pt idx="0">
                  <c:v>6962.9972999999991</c:v>
                </c:pt>
                <c:pt idx="1">
                  <c:v>7597.5730053421903</c:v>
                </c:pt>
                <c:pt idx="2">
                  <c:v>7547.6347112553476</c:v>
                </c:pt>
                <c:pt idx="3">
                  <c:v>7786.4473400887946</c:v>
                </c:pt>
                <c:pt idx="4">
                  <c:v>7669.5761368010117</c:v>
                </c:pt>
                <c:pt idx="5">
                  <c:v>7829.1547975802687</c:v>
                </c:pt>
                <c:pt idx="6">
                  <c:v>8075.7459062992884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0A-484B-B1BB-8D64422CADD1}"/>
            </c:ext>
          </c:extLst>
        </c:ser>
        <c:ser>
          <c:idx val="3"/>
          <c:order val="3"/>
          <c:tx>
            <c:strRef>
              <c:f>'G10'!$A$7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'G10'!$B$3:$H$3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'G10'!$B$7:$H$7</c:f>
              <c:numCache>
                <c:formatCode>#,##0</c:formatCode>
                <c:ptCount val="7"/>
                <c:pt idx="0">
                  <c:v>530.40178006587473</c:v>
                </c:pt>
                <c:pt idx="1">
                  <c:v>615.15846573777708</c:v>
                </c:pt>
                <c:pt idx="2">
                  <c:v>768.7988179080163</c:v>
                </c:pt>
                <c:pt idx="3">
                  <c:v>1207.0073661718634</c:v>
                </c:pt>
                <c:pt idx="4">
                  <c:v>2015.0112903920517</c:v>
                </c:pt>
                <c:pt idx="5">
                  <c:v>2943.6237283034084</c:v>
                </c:pt>
                <c:pt idx="6">
                  <c:v>3947.063734403835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0A-484B-B1BB-8D64422CADD1}"/>
            </c:ext>
          </c:extLst>
        </c:ser>
        <c:ser>
          <c:idx val="4"/>
          <c:order val="4"/>
          <c:tx>
            <c:strRef>
              <c:f>'G10'!$A$8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'G10'!$B$3:$H$3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'G10'!$B$8:$H$8</c:f>
              <c:numCache>
                <c:formatCode>#,##0</c:formatCode>
                <c:ptCount val="7"/>
                <c:pt idx="0">
                  <c:v>839.18567608189574</c:v>
                </c:pt>
                <c:pt idx="1">
                  <c:v>1179.9382597670069</c:v>
                </c:pt>
                <c:pt idx="2">
                  <c:v>1181.2768879934708</c:v>
                </c:pt>
                <c:pt idx="3">
                  <c:v>1180.2467244195768</c:v>
                </c:pt>
                <c:pt idx="4">
                  <c:v>1125.8310304004303</c:v>
                </c:pt>
                <c:pt idx="5">
                  <c:v>1070.5305302534741</c:v>
                </c:pt>
                <c:pt idx="6">
                  <c:v>1069.0147294557432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0A-484B-B1BB-8D64422CADD1}"/>
            </c:ext>
          </c:extLst>
        </c:ser>
        <c:ser>
          <c:idx val="5"/>
          <c:order val="5"/>
          <c:tx>
            <c:strRef>
              <c:f>'G10'!$A$9</c:f>
              <c:strCache>
                <c:ptCount val="1"/>
                <c:pt idx="0">
                  <c:v>Elektrolyzéry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'G10'!$B$3:$H$3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'G10'!$B$9:$H$9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977.40280756951051</c:v>
                </c:pt>
                <c:pt idx="6">
                  <c:v>2447.7295363648818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0A-484B-B1BB-8D64422CA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8277136"/>
        <c:axId val="1398280880"/>
      </c:barChart>
      <c:catAx>
        <c:axId val="13982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280880"/>
        <c:crosses val="autoZero"/>
        <c:auto val="1"/>
        <c:lblAlgn val="ctr"/>
        <c:lblOffset val="100"/>
        <c:noMultiLvlLbl val="0"/>
      </c:catAx>
      <c:valAx>
        <c:axId val="1398280880"/>
        <c:scaling>
          <c:orientation val="minMax"/>
          <c:max val="7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277136"/>
        <c:crosses val="autoZero"/>
        <c:crossBetween val="between"/>
        <c:majorUnit val="10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2121813582409031"/>
          <c:w val="1"/>
          <c:h val="0.151004086398131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03851851851852"/>
          <c:y val="6.7960692741778558E-2"/>
          <c:w val="0.79093629629629625"/>
          <c:h val="0.62787118116365048"/>
        </c:manualLayout>
      </c:layout>
      <c:areaChart>
        <c:grouping val="stacked"/>
        <c:varyColors val="0"/>
        <c:ser>
          <c:idx val="0"/>
          <c:order val="0"/>
          <c:tx>
            <c:strRef>
              <c:f>'G11'!$A$4</c:f>
              <c:strCache>
                <c:ptCount val="1"/>
                <c:pt idx="0">
                  <c:v>Jadro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'G11'!$B$4:$H$4</c:f>
              <c:numCache>
                <c:formatCode>0</c:formatCode>
                <c:ptCount val="7"/>
                <c:pt idx="0">
                  <c:v>13754.192020813847</c:v>
                </c:pt>
                <c:pt idx="1">
                  <c:v>16933.80564123037</c:v>
                </c:pt>
                <c:pt idx="2">
                  <c:v>20584.730381668956</c:v>
                </c:pt>
                <c:pt idx="3">
                  <c:v>21244.497042504256</c:v>
                </c:pt>
                <c:pt idx="4">
                  <c:v>21244.497042504248</c:v>
                </c:pt>
                <c:pt idx="5">
                  <c:v>22123.036064610915</c:v>
                </c:pt>
                <c:pt idx="6">
                  <c:v>22256.485818799214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34-4D50-BB48-518B8CCEA299}"/>
            </c:ext>
          </c:extLst>
        </c:ser>
        <c:ser>
          <c:idx val="1"/>
          <c:order val="1"/>
          <c:tx>
            <c:strRef>
              <c:f>'G11'!$A$5</c:f>
              <c:strCache>
                <c:ptCount val="1"/>
                <c:pt idx="0">
                  <c:v>Voda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'G11'!$B$5:$H$5</c:f>
              <c:numCache>
                <c:formatCode>0</c:formatCode>
                <c:ptCount val="7"/>
                <c:pt idx="0">
                  <c:v>4248.3029715065195</c:v>
                </c:pt>
                <c:pt idx="1">
                  <c:v>4389.4920643880041</c:v>
                </c:pt>
                <c:pt idx="2">
                  <c:v>4424.6133284324596</c:v>
                </c:pt>
                <c:pt idx="3">
                  <c:v>4424.6133284324596</c:v>
                </c:pt>
                <c:pt idx="4">
                  <c:v>4424.6133284324596</c:v>
                </c:pt>
                <c:pt idx="5">
                  <c:v>4424.6133284324596</c:v>
                </c:pt>
                <c:pt idx="6">
                  <c:v>4775.686242198859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34-4D50-BB48-518B8CCEA299}"/>
            </c:ext>
          </c:extLst>
        </c:ser>
        <c:ser>
          <c:idx val="2"/>
          <c:order val="2"/>
          <c:tx>
            <c:strRef>
              <c:f>'G11'!$A$6</c:f>
              <c:strCache>
                <c:ptCount val="1"/>
                <c:pt idx="0">
                  <c:v>Plyn a ropa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'G11'!$B$6:$H$6</c:f>
              <c:numCache>
                <c:formatCode>0</c:formatCode>
                <c:ptCount val="7"/>
                <c:pt idx="0">
                  <c:v>3780.6153368640776</c:v>
                </c:pt>
                <c:pt idx="1">
                  <c:v>5490.1949993208764</c:v>
                </c:pt>
                <c:pt idx="2">
                  <c:v>4206.1088038984235</c:v>
                </c:pt>
                <c:pt idx="3">
                  <c:v>4016.6935390346048</c:v>
                </c:pt>
                <c:pt idx="4">
                  <c:v>4192.8837814134713</c:v>
                </c:pt>
                <c:pt idx="5">
                  <c:v>4396.9981053171105</c:v>
                </c:pt>
                <c:pt idx="6">
                  <c:v>4595.6509230134116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34-4D50-BB48-518B8CCEA299}"/>
            </c:ext>
          </c:extLst>
        </c:ser>
        <c:ser>
          <c:idx val="4"/>
          <c:order val="3"/>
          <c:tx>
            <c:strRef>
              <c:f>'G11'!$A$7</c:f>
              <c:strCache>
                <c:ptCount val="1"/>
                <c:pt idx="0">
                  <c:v>Tuhé fosílne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'G11'!$B$7:$H$7</c:f>
              <c:numCache>
                <c:formatCode>0</c:formatCode>
                <c:ptCount val="7"/>
                <c:pt idx="0">
                  <c:v>2244.3601269439141</c:v>
                </c:pt>
                <c:pt idx="1">
                  <c:v>960.33933288381593</c:v>
                </c:pt>
                <c:pt idx="2">
                  <c:v>631.34687690181465</c:v>
                </c:pt>
                <c:pt idx="3">
                  <c:v>343.6984720095968</c:v>
                </c:pt>
                <c:pt idx="4">
                  <c:v>7.6463395654922763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34-4D50-BB48-518B8CCEA299}"/>
            </c:ext>
          </c:extLst>
        </c:ser>
        <c:ser>
          <c:idx val="5"/>
          <c:order val="4"/>
          <c:tx>
            <c:strRef>
              <c:f>'G11'!$A$8</c:f>
              <c:strCache>
                <c:ptCount val="1"/>
                <c:pt idx="0">
                  <c:v>Biomasa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'G11'!$B$8:$H$8</c:f>
              <c:numCache>
                <c:formatCode>0</c:formatCode>
                <c:ptCount val="7"/>
                <c:pt idx="0">
                  <c:v>1508.0252975643052</c:v>
                </c:pt>
                <c:pt idx="1">
                  <c:v>1469.2822911510884</c:v>
                </c:pt>
                <c:pt idx="2">
                  <c:v>774.79927757241592</c:v>
                </c:pt>
                <c:pt idx="3">
                  <c:v>1301.0539907299813</c:v>
                </c:pt>
                <c:pt idx="4">
                  <c:v>876.79883835498242</c:v>
                </c:pt>
                <c:pt idx="5">
                  <c:v>831.34473670725163</c:v>
                </c:pt>
                <c:pt idx="6">
                  <c:v>1612.7254270413202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34-4D50-BB48-518B8CCEA299}"/>
            </c:ext>
          </c:extLst>
        </c:ser>
        <c:ser>
          <c:idx val="6"/>
          <c:order val="5"/>
          <c:tx>
            <c:strRef>
              <c:f>'G11'!$A$9</c:f>
              <c:strCache>
                <c:ptCount val="1"/>
                <c:pt idx="0">
                  <c:v>Slnko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'G11'!$B$9:$H$9</c:f>
              <c:numCache>
                <c:formatCode>0</c:formatCode>
                <c:ptCount val="7"/>
                <c:pt idx="0">
                  <c:v>589.00135000000023</c:v>
                </c:pt>
                <c:pt idx="1">
                  <c:v>960.2011200000004</c:v>
                </c:pt>
                <c:pt idx="2">
                  <c:v>1379.3153604821455</c:v>
                </c:pt>
                <c:pt idx="3">
                  <c:v>2306.6489604821454</c:v>
                </c:pt>
                <c:pt idx="4">
                  <c:v>3128.3369604821455</c:v>
                </c:pt>
                <c:pt idx="5">
                  <c:v>3950.0249604821456</c:v>
                </c:pt>
                <c:pt idx="6">
                  <c:v>4983.0041604821445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34-4D50-BB48-518B8CCEA299}"/>
            </c:ext>
          </c:extLst>
        </c:ser>
        <c:ser>
          <c:idx val="3"/>
          <c:order val="6"/>
          <c:tx>
            <c:strRef>
              <c:f>'G11'!$A$10</c:f>
              <c:strCache>
                <c:ptCount val="1"/>
                <c:pt idx="0">
                  <c:v>PVE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'G11'!$B$10:$H$10</c:f>
              <c:numCache>
                <c:formatCode>0</c:formatCode>
                <c:ptCount val="7"/>
                <c:pt idx="0">
                  <c:v>215.00381000000004</c:v>
                </c:pt>
                <c:pt idx="1">
                  <c:v>282.00424000000004</c:v>
                </c:pt>
                <c:pt idx="2">
                  <c:v>282.0042400000001</c:v>
                </c:pt>
                <c:pt idx="3">
                  <c:v>282.00424000000004</c:v>
                </c:pt>
                <c:pt idx="4">
                  <c:v>282.00423999999998</c:v>
                </c:pt>
                <c:pt idx="5">
                  <c:v>282.00423999999975</c:v>
                </c:pt>
                <c:pt idx="6">
                  <c:v>282.00423999999987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34-4D50-BB48-518B8CCEA299}"/>
            </c:ext>
          </c:extLst>
        </c:ser>
        <c:ser>
          <c:idx val="7"/>
          <c:order val="7"/>
          <c:tx>
            <c:strRef>
              <c:f>'G11'!$A$11</c:f>
              <c:strCache>
                <c:ptCount val="1"/>
                <c:pt idx="0">
                  <c:v>Vietor</c:v>
                </c:pt>
              </c:strCache>
            </c:strRef>
          </c:tx>
          <c:spPr>
            <a:solidFill>
              <a:srgbClr val="FFDC8A"/>
            </a:solidFill>
            <a:ln w="25400"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'G11'!$B$11:$H$11</c:f>
              <c:numCache>
                <c:formatCode>0</c:formatCode>
                <c:ptCount val="7"/>
                <c:pt idx="0">
                  <c:v>6.0010800000000017</c:v>
                </c:pt>
                <c:pt idx="1">
                  <c:v>151.60896959999997</c:v>
                </c:pt>
                <c:pt idx="2">
                  <c:v>151.60896959999997</c:v>
                </c:pt>
                <c:pt idx="3">
                  <c:v>772.79808959999991</c:v>
                </c:pt>
                <c:pt idx="4">
                  <c:v>1684.0842885029483</c:v>
                </c:pt>
                <c:pt idx="5">
                  <c:v>2325.1108761599999</c:v>
                </c:pt>
                <c:pt idx="6">
                  <c:v>3295.71887616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34-4D50-BB48-518B8CCEA299}"/>
            </c:ext>
          </c:extLst>
        </c:ser>
        <c:ser>
          <c:idx val="8"/>
          <c:order val="8"/>
          <c:tx>
            <c:strRef>
              <c:f>'G11'!$A$12</c:f>
              <c:strCache>
                <c:ptCount val="1"/>
                <c:pt idx="0">
                  <c:v>Batérie</c:v>
                </c:pt>
              </c:strCache>
            </c:strRef>
          </c:tx>
          <c:spPr>
            <a:solidFill>
              <a:srgbClr val="595959"/>
            </a:solidFill>
            <a:ln w="25400"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'G11'!$B$12:$H$12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34-4D50-BB48-518B8CCEA299}"/>
            </c:ext>
          </c:extLst>
        </c:ser>
        <c:ser>
          <c:idx val="9"/>
          <c:order val="9"/>
          <c:tx>
            <c:strRef>
              <c:f>'G11'!$A$13</c:f>
              <c:strCache>
                <c:ptCount val="1"/>
                <c:pt idx="0">
                  <c:v>DSR</c:v>
                </c:pt>
              </c:strCache>
            </c:strRef>
          </c:tx>
          <c:spPr>
            <a:solidFill>
              <a:srgbClr val="BFBFBF"/>
            </a:solidFill>
            <a:ln w="25400">
              <a:noFill/>
            </a:ln>
            <a:effectLst/>
          </c:spPr>
          <c:cat>
            <c:numRef>
              <c:f>'G11'!$B$3:$H$3</c:f>
              <c:numCache>
                <c:formatCode>0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'G11'!$B$13:$H$13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170.55367173948679</c:v>
                </c:pt>
                <c:pt idx="5">
                  <c:v>277.2863189023787</c:v>
                </c:pt>
                <c:pt idx="6">
                  <c:v>381.3603256306198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34-4D50-BB48-518B8CCEA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360560"/>
        <c:axId val="936354984"/>
      </c:areaChart>
      <c:catAx>
        <c:axId val="9363605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936354984"/>
        <c:crosses val="autoZero"/>
        <c:auto val="1"/>
        <c:lblAlgn val="ctr"/>
        <c:lblOffset val="100"/>
        <c:noMultiLvlLbl val="0"/>
      </c:catAx>
      <c:valAx>
        <c:axId val="936354984"/>
        <c:scaling>
          <c:orientation val="minMax"/>
          <c:max val="7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936360560"/>
        <c:crosses val="autoZero"/>
        <c:crossBetween val="midCat"/>
        <c:majorUnit val="10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8871083868456882"/>
          <c:w val="1"/>
          <c:h val="0.211289161315431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r>
              <a:rPr lang="sk-SK" sz="1200" b="0" i="0" u="none" strike="noStrike" baseline="0">
                <a:effectLst/>
              </a:rPr>
              <a:t>Produkcia el.energie v roku 2030 (WAM)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B4F-443B-88FA-74D5920F44E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ELEC_PROD_net_WEM!#REF!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ELEC_PROD_net_WEM!#REF!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B4F-443B-88FA-74D5920F44E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3175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r>
              <a:rPr lang="sk-SK" sz="1200" b="0" i="0" u="none" strike="noStrike" baseline="0">
                <a:effectLst/>
              </a:rPr>
              <a:t>Produkcia el.energie v roku 2030 (WEM)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743-4D89-934A-431B7FB9155D}"/>
              </c:ext>
            </c:extLst>
          </c:dPt>
          <c:cat>
            <c:strRef>
              <c:f>'G11'!$A$4:$A$13</c:f>
              <c:strCache>
                <c:ptCount val="10"/>
                <c:pt idx="0">
                  <c:v>Jadro</c:v>
                </c:pt>
                <c:pt idx="1">
                  <c:v>Voda</c:v>
                </c:pt>
                <c:pt idx="2">
                  <c:v>Plyn a ropa</c:v>
                </c:pt>
                <c:pt idx="3">
                  <c:v>Tuhé fosílne</c:v>
                </c:pt>
                <c:pt idx="4">
                  <c:v>Biomasa</c:v>
                </c:pt>
                <c:pt idx="5">
                  <c:v>Slnko</c:v>
                </c:pt>
                <c:pt idx="6">
                  <c:v>PVE</c:v>
                </c:pt>
                <c:pt idx="7">
                  <c:v>Vietor</c:v>
                </c:pt>
                <c:pt idx="8">
                  <c:v>Batérie</c:v>
                </c:pt>
                <c:pt idx="9">
                  <c:v>DSR</c:v>
                </c:pt>
              </c:strCache>
            </c:strRef>
          </c:cat>
          <c:val>
            <c:numRef>
              <c:f>ELEC_PROD_net_WEM!#REF!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43-4D89-934A-431B7FB91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3175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418074074074074"/>
          <c:y val="6.7960692741778558E-2"/>
          <c:w val="0.81407851851851853"/>
          <c:h val="0.6057822533566842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'G12'!$A$4</c:f>
              <c:strCache>
                <c:ptCount val="1"/>
                <c:pt idx="0">
                  <c:v>Budovy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'G12'!$B$3:$H$3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'G12'!$B$4:$H$4</c:f>
              <c:numCache>
                <c:formatCode>#,##0</c:formatCode>
                <c:ptCount val="7"/>
                <c:pt idx="0">
                  <c:v>46016.432630000003</c:v>
                </c:pt>
                <c:pt idx="1">
                  <c:v>48984.117914801689</c:v>
                </c:pt>
                <c:pt idx="2">
                  <c:v>47743.8928800098</c:v>
                </c:pt>
                <c:pt idx="3">
                  <c:v>44937.398111637922</c:v>
                </c:pt>
                <c:pt idx="4">
                  <c:v>42790.544397899095</c:v>
                </c:pt>
                <c:pt idx="5">
                  <c:v>41077.08929559611</c:v>
                </c:pt>
                <c:pt idx="6">
                  <c:v>39392.882074713598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AA-4DB9-84BD-9585C51D569A}"/>
            </c:ext>
          </c:extLst>
        </c:ser>
        <c:ser>
          <c:idx val="0"/>
          <c:order val="1"/>
          <c:tx>
            <c:strRef>
              <c:f>'G12'!$A$5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'G12'!$B$3:$H$3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'G12'!$B$5:$H$5</c:f>
              <c:numCache>
                <c:formatCode>#,##0</c:formatCode>
                <c:ptCount val="7"/>
                <c:pt idx="0">
                  <c:v>40269.918733266022</c:v>
                </c:pt>
                <c:pt idx="1">
                  <c:v>40867.930309873824</c:v>
                </c:pt>
                <c:pt idx="2">
                  <c:v>40731.476624589464</c:v>
                </c:pt>
                <c:pt idx="3">
                  <c:v>39133.428395788345</c:v>
                </c:pt>
                <c:pt idx="4">
                  <c:v>37313.67798322907</c:v>
                </c:pt>
                <c:pt idx="5">
                  <c:v>36526.629531301558</c:v>
                </c:pt>
                <c:pt idx="6">
                  <c:v>35856.983801361632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A-4DB9-84BD-9585C51D569A}"/>
            </c:ext>
          </c:extLst>
        </c:ser>
        <c:ser>
          <c:idx val="2"/>
          <c:order val="2"/>
          <c:tx>
            <c:strRef>
              <c:f>'G12'!$A$6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'G12'!$B$3:$H$3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'G12'!$B$6:$H$6</c:f>
              <c:numCache>
                <c:formatCode>#,##0</c:formatCode>
                <c:ptCount val="7"/>
                <c:pt idx="0">
                  <c:v>32980.315449009715</c:v>
                </c:pt>
                <c:pt idx="1">
                  <c:v>34783.601201737103</c:v>
                </c:pt>
                <c:pt idx="2">
                  <c:v>36356.888941348436</c:v>
                </c:pt>
                <c:pt idx="3">
                  <c:v>35632.259477844811</c:v>
                </c:pt>
                <c:pt idx="4">
                  <c:v>33897.711150924129</c:v>
                </c:pt>
                <c:pt idx="5">
                  <c:v>31995.198833877348</c:v>
                </c:pt>
                <c:pt idx="6">
                  <c:v>29941.164401148315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AA-4DB9-84BD-9585C51D5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531872"/>
        <c:axId val="578534496"/>
      </c:bar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7897840046701694"/>
          <c:w val="1"/>
          <c:h val="0.183952130764740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69518518518517"/>
          <c:y val="8.6525588635921385E-2"/>
          <c:w val="0.83074934383202104"/>
          <c:h val="0.5765678769320501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'G13'!$A$5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'G13'!$B$5:$H$5</c:f>
              <c:numCache>
                <c:formatCode>#,##0</c:formatCode>
                <c:ptCount val="7"/>
                <c:pt idx="0">
                  <c:v>32672.344410000005</c:v>
                </c:pt>
                <c:pt idx="1">
                  <c:v>32848.374365038981</c:v>
                </c:pt>
                <c:pt idx="2">
                  <c:v>34070.115686103731</c:v>
                </c:pt>
                <c:pt idx="3">
                  <c:v>31941.86828152234</c:v>
                </c:pt>
                <c:pt idx="4">
                  <c:v>29246.349771540947</c:v>
                </c:pt>
                <c:pt idx="5">
                  <c:v>25648.769958463417</c:v>
                </c:pt>
                <c:pt idx="6">
                  <c:v>21518.179331605417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28-43D3-B15F-B050439F3CAF}"/>
            </c:ext>
          </c:extLst>
        </c:ser>
        <c:ser>
          <c:idx val="7"/>
          <c:order val="1"/>
          <c:tx>
            <c:strRef>
              <c:f>'G13'!$A$7</c:f>
              <c:strCache>
                <c:ptCount val="1"/>
                <c:pt idx="0">
                  <c:v>Potubná zmes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'G13'!$B$7:$H$7</c:f>
              <c:numCache>
                <c:formatCode>#,##0</c:formatCode>
                <c:ptCount val="7"/>
                <c:pt idx="0">
                  <c:v>29835.641528943837</c:v>
                </c:pt>
                <c:pt idx="1">
                  <c:v>30502.559100443741</c:v>
                </c:pt>
                <c:pt idx="2">
                  <c:v>30906.576569378412</c:v>
                </c:pt>
                <c:pt idx="3">
                  <c:v>27385.616569468664</c:v>
                </c:pt>
                <c:pt idx="4">
                  <c:v>25503.509743983046</c:v>
                </c:pt>
                <c:pt idx="5">
                  <c:v>24503.793331351641</c:v>
                </c:pt>
                <c:pt idx="6">
                  <c:v>22691.132594049719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28-43D3-B15F-B050439F3CAF}"/>
            </c:ext>
          </c:extLst>
        </c:ser>
        <c:ser>
          <c:idx val="4"/>
          <c:order val="2"/>
          <c:tx>
            <c:strRef>
              <c:f>'G13'!$A$4</c:f>
              <c:strCache>
                <c:ptCount val="1"/>
                <c:pt idx="0">
                  <c:v>Elektrická energia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'G13'!$B$4:$H$4</c:f>
              <c:numCache>
                <c:formatCode>#,##0</c:formatCode>
                <c:ptCount val="7"/>
                <c:pt idx="0">
                  <c:v>25191.395133331913</c:v>
                </c:pt>
                <c:pt idx="1">
                  <c:v>28037.769606079852</c:v>
                </c:pt>
                <c:pt idx="2">
                  <c:v>28869.013293426513</c:v>
                </c:pt>
                <c:pt idx="3">
                  <c:v>30942.613140449164</c:v>
                </c:pt>
                <c:pt idx="4">
                  <c:v>32035.540451681765</c:v>
                </c:pt>
                <c:pt idx="5">
                  <c:v>33468.814163982512</c:v>
                </c:pt>
                <c:pt idx="6">
                  <c:v>35297.753758668521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28-43D3-B15F-B050439F3CAF}"/>
            </c:ext>
          </c:extLst>
        </c:ser>
        <c:ser>
          <c:idx val="2"/>
          <c:order val="3"/>
          <c:tx>
            <c:strRef>
              <c:f>'G13'!$A$13</c:f>
              <c:strCache>
                <c:ptCount val="1"/>
                <c:pt idx="0">
                  <c:v>Obnoviteľné zdroje a odpad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'G13'!$B$13:$H$13</c:f>
              <c:numCache>
                <c:formatCode>#,##0</c:formatCode>
                <c:ptCount val="7"/>
                <c:pt idx="0">
                  <c:v>16174.038710000001</c:v>
                </c:pt>
                <c:pt idx="1">
                  <c:v>17828.994784492505</c:v>
                </c:pt>
                <c:pt idx="2">
                  <c:v>17379.385595049542</c:v>
                </c:pt>
                <c:pt idx="3">
                  <c:v>17072.526079320338</c:v>
                </c:pt>
                <c:pt idx="4">
                  <c:v>16512.518175280889</c:v>
                </c:pt>
                <c:pt idx="5">
                  <c:v>15710.772003310514</c:v>
                </c:pt>
                <c:pt idx="6">
                  <c:v>14681.661428687961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C8-43AF-8BB8-3B3A6CE9122E}"/>
            </c:ext>
          </c:extLst>
        </c:ser>
        <c:ser>
          <c:idx val="3"/>
          <c:order val="4"/>
          <c:tx>
            <c:strRef>
              <c:f>'G13'!$A$20</c:f>
              <c:strCache>
                <c:ptCount val="1"/>
                <c:pt idx="0">
                  <c:v>Teplo a vodná para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'G13'!$B$20:$H$20</c:f>
              <c:numCache>
                <c:formatCode>#,##0</c:formatCode>
                <c:ptCount val="7"/>
                <c:pt idx="0">
                  <c:v>6364.7384700000002</c:v>
                </c:pt>
                <c:pt idx="1">
                  <c:v>6265.3418958213761</c:v>
                </c:pt>
                <c:pt idx="2">
                  <c:v>5830.3673317963658</c:v>
                </c:pt>
                <c:pt idx="3">
                  <c:v>5428.2039360458102</c:v>
                </c:pt>
                <c:pt idx="4">
                  <c:v>4991.4198976969919</c:v>
                </c:pt>
                <c:pt idx="5">
                  <c:v>4583.4152805593058</c:v>
                </c:pt>
                <c:pt idx="6">
                  <c:v>4654.6702252077757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C8-43AF-8BB8-3B3A6CE9122E}"/>
            </c:ext>
          </c:extLst>
        </c:ser>
        <c:ser>
          <c:idx val="6"/>
          <c:order val="5"/>
          <c:tx>
            <c:strRef>
              <c:f>'G13'!$A$6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'G13'!$B$6:$H$6</c:f>
              <c:numCache>
                <c:formatCode>0</c:formatCode>
                <c:ptCount val="7"/>
                <c:pt idx="0">
                  <c:v>5014.8908899999933</c:v>
                </c:pt>
                <c:pt idx="1">
                  <c:v>4679.4006306688289</c:v>
                </c:pt>
                <c:pt idx="2">
                  <c:v>3463.2285480839028</c:v>
                </c:pt>
                <c:pt idx="3">
                  <c:v>2654.7762676690613</c:v>
                </c:pt>
                <c:pt idx="4">
                  <c:v>1967.9234132498741</c:v>
                </c:pt>
                <c:pt idx="5">
                  <c:v>1559.5558712597588</c:v>
                </c:pt>
                <c:pt idx="6">
                  <c:v>1341.8143700522489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28-43D3-B15F-B050439F3CAF}"/>
            </c:ext>
          </c:extLst>
        </c:ser>
        <c:ser>
          <c:idx val="0"/>
          <c:order val="6"/>
          <c:tx>
            <c:strRef>
              <c:f>'G13'!$A$12</c:f>
              <c:strCache>
                <c:ptCount val="1"/>
                <c:pt idx="0">
                  <c:v>Odvodené plyny</c:v>
                </c:pt>
              </c:strCache>
            </c:strRef>
          </c:tx>
          <c:spPr>
            <a:solidFill>
              <a:srgbClr val="FFDC8A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'G13'!$B$12:$H$12</c:f>
              <c:numCache>
                <c:formatCode>#,##0</c:formatCode>
                <c:ptCount val="7"/>
                <c:pt idx="0">
                  <c:v>4013.6176700000005</c:v>
                </c:pt>
                <c:pt idx="1">
                  <c:v>4473.2090438673467</c:v>
                </c:pt>
                <c:pt idx="2">
                  <c:v>4313.5714221092312</c:v>
                </c:pt>
                <c:pt idx="3">
                  <c:v>4277.4817107957197</c:v>
                </c:pt>
                <c:pt idx="4">
                  <c:v>3744.6720786187921</c:v>
                </c:pt>
                <c:pt idx="5">
                  <c:v>3411.4690778893059</c:v>
                </c:pt>
                <c:pt idx="6">
                  <c:v>3220.0958911775137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C8-43AF-8BB8-3B3A6CE9122E}"/>
            </c:ext>
          </c:extLst>
        </c:ser>
        <c:ser>
          <c:idx val="5"/>
          <c:order val="7"/>
          <c:tx>
            <c:strRef>
              <c:f>'G13'!$A$21</c:f>
              <c:strCache>
                <c:ptCount val="1"/>
                <c:pt idx="0">
                  <c:v>Vodík a syntetické plyny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'G13'!$B$3:$H$3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'G13'!$B$21:$H$21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712.32797395856983</c:v>
                </c:pt>
                <c:pt idx="6">
                  <c:v>1785.7226777743931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C8-43AF-8BB8-3B3A6CE91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3167728"/>
        <c:axId val="233160656"/>
      </c:barChart>
      <c:catAx>
        <c:axId val="23316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233160656"/>
        <c:crosses val="autoZero"/>
        <c:auto val="1"/>
        <c:lblAlgn val="ctr"/>
        <c:lblOffset val="100"/>
        <c:noMultiLvlLbl val="0"/>
      </c:catAx>
      <c:valAx>
        <c:axId val="233160656"/>
        <c:scaling>
          <c:orientation val="minMax"/>
          <c:max val="1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233167728"/>
        <c:crosses val="autoZero"/>
        <c:crossBetween val="between"/>
        <c:majorUnit val="20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8744750656167983"/>
          <c:w val="1"/>
          <c:h val="0.21255253940455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'G15'!$A$4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'G15'!$B$3:$H$3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'G15'!$B$4:$H$4</c:f>
              <c:numCache>
                <c:formatCode>General</c:formatCode>
                <c:ptCount val="7"/>
                <c:pt idx="0">
                  <c:v>2.7347464734498015</c:v>
                </c:pt>
                <c:pt idx="1">
                  <c:v>0.71255194849397863</c:v>
                </c:pt>
                <c:pt idx="2">
                  <c:v>0.6670239482414364</c:v>
                </c:pt>
                <c:pt idx="3">
                  <c:v>0.43735941641920495</c:v>
                </c:pt>
                <c:pt idx="4">
                  <c:v>1.0115898056704932E-2</c:v>
                </c:pt>
                <c:pt idx="5">
                  <c:v>0</c:v>
                </c:pt>
                <c:pt idx="6">
                  <c:v>8.9222236088358996E-4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98-460E-AFA5-BDDE40454A1E}"/>
            </c:ext>
          </c:extLst>
        </c:ser>
        <c:ser>
          <c:idx val="1"/>
          <c:order val="1"/>
          <c:tx>
            <c:strRef>
              <c:f>'G15'!$A$5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'G15'!$B$3:$H$3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'G15'!$B$5:$H$5</c:f>
              <c:numCache>
                <c:formatCode>General</c:formatCode>
                <c:ptCount val="7"/>
                <c:pt idx="0">
                  <c:v>1.8470176475299986</c:v>
                </c:pt>
                <c:pt idx="1">
                  <c:v>2.3186094669915196</c:v>
                </c:pt>
                <c:pt idx="2">
                  <c:v>1.7989594014468904</c:v>
                </c:pt>
                <c:pt idx="3">
                  <c:v>1.7518903145057114</c:v>
                </c:pt>
                <c:pt idx="4">
                  <c:v>1.8396560109314013</c:v>
                </c:pt>
                <c:pt idx="5">
                  <c:v>1.7803369955585338</c:v>
                </c:pt>
                <c:pt idx="6">
                  <c:v>1.7495429716978994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8-460E-AFA5-BDDE40454A1E}"/>
            </c:ext>
          </c:extLst>
        </c:ser>
        <c:ser>
          <c:idx val="2"/>
          <c:order val="2"/>
          <c:tx>
            <c:strRef>
              <c:f>'G15'!$A$6</c:f>
              <c:strCache>
                <c:ptCount val="1"/>
                <c:pt idx="0">
                  <c:v>Odpady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'G15'!$B$3:$H$3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'G15'!$B$6:$H$6</c:f>
              <c:numCache>
                <c:formatCode>General</c:formatCode>
                <c:ptCount val="7"/>
                <c:pt idx="0">
                  <c:v>5.6711601600000036E-2</c:v>
                </c:pt>
                <c:pt idx="1">
                  <c:v>6.3852779803999948E-2</c:v>
                </c:pt>
                <c:pt idx="2">
                  <c:v>5.4491536297450086E-2</c:v>
                </c:pt>
                <c:pt idx="3">
                  <c:v>7.4572233307220015E-2</c:v>
                </c:pt>
                <c:pt idx="4">
                  <c:v>5.717727307601328E-2</c:v>
                </c:pt>
                <c:pt idx="5">
                  <c:v>5.9934981131882108E-2</c:v>
                </c:pt>
                <c:pt idx="6">
                  <c:v>9.173785700442641E-2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98-460E-AFA5-BDDE40454A1E}"/>
            </c:ext>
          </c:extLst>
        </c:ser>
        <c:ser>
          <c:idx val="3"/>
          <c:order val="3"/>
          <c:tx>
            <c:strRef>
              <c:f>'G15'!$A$7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'G15'!$B$3:$H$3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'G15'!$B$7:$H$7</c:f>
              <c:numCache>
                <c:formatCode>General</c:formatCode>
                <c:ptCount val="7"/>
                <c:pt idx="0">
                  <c:v>8.7185375321357783E-3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98-460E-AFA5-BDDE40454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57871425182689E-2"/>
          <c:y val="4.6223509546365796E-2"/>
          <c:w val="0.87525088487046443"/>
          <c:h val="0.571155658277708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'G16'!$A$5</c:f>
              <c:strCache>
                <c:ptCount val="1"/>
                <c:pt idx="0">
                  <c:v>Oceliarsky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'G16'!$D$5:$J$5</c:f>
              <c:numCache>
                <c:formatCode>0.00</c:formatCode>
                <c:ptCount val="7"/>
                <c:pt idx="0">
                  <c:v>7639.9978841132779</c:v>
                </c:pt>
                <c:pt idx="1">
                  <c:v>8691.7572538820332</c:v>
                </c:pt>
                <c:pt idx="2">
                  <c:v>8163.4795720015882</c:v>
                </c:pt>
                <c:pt idx="3">
                  <c:v>7184.6652349512178</c:v>
                </c:pt>
                <c:pt idx="4">
                  <c:v>6342.2121304086995</c:v>
                </c:pt>
                <c:pt idx="5">
                  <c:v>5827.6601304355554</c:v>
                </c:pt>
                <c:pt idx="6">
                  <c:v>5587.2745811454897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6-481C-9DEE-008194DBAC6C}"/>
            </c:ext>
          </c:extLst>
        </c:ser>
        <c:ser>
          <c:idx val="3"/>
          <c:order val="1"/>
          <c:tx>
            <c:strRef>
              <c:f>'G16'!$A$8</c:f>
              <c:strCache>
                <c:ptCount val="1"/>
                <c:pt idx="0">
                  <c:v>Stavebný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'G16'!$D$8:$J$8</c:f>
              <c:numCache>
                <c:formatCode>0.00</c:formatCode>
                <c:ptCount val="7"/>
                <c:pt idx="0">
                  <c:v>3590.9301873203622</c:v>
                </c:pt>
                <c:pt idx="1">
                  <c:v>3335.0514749857812</c:v>
                </c:pt>
                <c:pt idx="2">
                  <c:v>3325.4470038910777</c:v>
                </c:pt>
                <c:pt idx="3">
                  <c:v>3200.9759118643515</c:v>
                </c:pt>
                <c:pt idx="4">
                  <c:v>3031.9576966856939</c:v>
                </c:pt>
                <c:pt idx="5">
                  <c:v>2763.2216111839157</c:v>
                </c:pt>
                <c:pt idx="6">
                  <c:v>2493.8839490670325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6-481C-9DEE-008194DBAC6C}"/>
            </c:ext>
          </c:extLst>
        </c:ser>
        <c:ser>
          <c:idx val="2"/>
          <c:order val="2"/>
          <c:tx>
            <c:strRef>
              <c:f>'G16'!$A$7</c:f>
              <c:strCache>
                <c:ptCount val="1"/>
                <c:pt idx="0">
                  <c:v>Chemický a pertochem.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'G16'!$D$7:$J$7</c:f>
              <c:numCache>
                <c:formatCode>0.00</c:formatCode>
                <c:ptCount val="7"/>
                <c:pt idx="0">
                  <c:v>3318.1509558531579</c:v>
                </c:pt>
                <c:pt idx="1">
                  <c:v>2772.2165845057198</c:v>
                </c:pt>
                <c:pt idx="2">
                  <c:v>2637.6459861237654</c:v>
                </c:pt>
                <c:pt idx="3">
                  <c:v>1871.1471766023396</c:v>
                </c:pt>
                <c:pt idx="4">
                  <c:v>1691.9375613428856</c:v>
                </c:pt>
                <c:pt idx="5">
                  <c:v>1623.2731952518909</c:v>
                </c:pt>
                <c:pt idx="6">
                  <c:v>1455.8188215098603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66-481C-9DEE-008194DBAC6C}"/>
            </c:ext>
          </c:extLst>
        </c:ser>
        <c:ser>
          <c:idx val="1"/>
          <c:order val="3"/>
          <c:tx>
            <c:strRef>
              <c:f>'G16'!$A$6</c:f>
              <c:strCache>
                <c:ptCount val="1"/>
                <c:pt idx="0">
                  <c:v>Výroba hliníka a zliatín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'G16'!$D$6:$J$6</c:f>
              <c:numCache>
                <c:formatCode>0.00</c:formatCode>
                <c:ptCount val="7"/>
                <c:pt idx="0">
                  <c:v>605.82567315663402</c:v>
                </c:pt>
                <c:pt idx="1">
                  <c:v>500.38412765915757</c:v>
                </c:pt>
                <c:pt idx="2">
                  <c:v>494.62237989634883</c:v>
                </c:pt>
                <c:pt idx="3">
                  <c:v>476.40699008925787</c:v>
                </c:pt>
                <c:pt idx="4">
                  <c:v>461.07840052154791</c:v>
                </c:pt>
                <c:pt idx="5">
                  <c:v>420.48610299516605</c:v>
                </c:pt>
                <c:pt idx="6">
                  <c:v>374.86290889790234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66-481C-9DEE-008194DBAC6C}"/>
            </c:ext>
          </c:extLst>
        </c:ser>
        <c:ser>
          <c:idx val="4"/>
          <c:order val="4"/>
          <c:tx>
            <c:strRef>
              <c:f>'G16'!$A$9</c:f>
              <c:strCache>
                <c:ptCount val="1"/>
                <c:pt idx="0">
                  <c:v>Papierenský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'G16'!$D$9:$J$9</c:f>
              <c:numCache>
                <c:formatCode>0.00</c:formatCode>
                <c:ptCount val="7"/>
                <c:pt idx="0">
                  <c:v>477.28354242877344</c:v>
                </c:pt>
                <c:pt idx="1">
                  <c:v>320.45792800872601</c:v>
                </c:pt>
                <c:pt idx="2">
                  <c:v>383.40913734935236</c:v>
                </c:pt>
                <c:pt idx="3">
                  <c:v>245.8576748155869</c:v>
                </c:pt>
                <c:pt idx="4">
                  <c:v>95.665964177075878</c:v>
                </c:pt>
                <c:pt idx="5">
                  <c:v>92.272448338554781</c:v>
                </c:pt>
                <c:pt idx="6">
                  <c:v>82.214129798995046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66-481C-9DEE-008194DBAC6C}"/>
            </c:ext>
          </c:extLst>
        </c:ser>
        <c:ser>
          <c:idx val="6"/>
          <c:order val="5"/>
          <c:tx>
            <c:strRef>
              <c:f>'G16'!$A$11</c:f>
              <c:strCache>
                <c:ptCount val="1"/>
                <c:pt idx="0">
                  <c:v>Automobilový a stroj.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'G16'!$D$11:$J$11</c:f>
              <c:numCache>
                <c:formatCode>0.00</c:formatCode>
                <c:ptCount val="7"/>
                <c:pt idx="0">
                  <c:v>401.64597431089993</c:v>
                </c:pt>
                <c:pt idx="1">
                  <c:v>450.4620418696976</c:v>
                </c:pt>
                <c:pt idx="2">
                  <c:v>500.90829388105351</c:v>
                </c:pt>
                <c:pt idx="3">
                  <c:v>497.55083825045165</c:v>
                </c:pt>
                <c:pt idx="4">
                  <c:v>484.58736774737844</c:v>
                </c:pt>
                <c:pt idx="5">
                  <c:v>486.63569728493525</c:v>
                </c:pt>
                <c:pt idx="6">
                  <c:v>479.56132423373072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66-481C-9DEE-008194DBAC6C}"/>
            </c:ext>
          </c:extLst>
        </c:ser>
        <c:ser>
          <c:idx val="5"/>
          <c:order val="6"/>
          <c:tx>
            <c:strRef>
              <c:f>'G16'!$A$10</c:f>
              <c:strCache>
                <c:ptCount val="1"/>
                <c:pt idx="0">
                  <c:v>Potravinársky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'G16'!$D$10:$J$10</c:f>
              <c:numCache>
                <c:formatCode>0.00</c:formatCode>
                <c:ptCount val="7"/>
                <c:pt idx="0">
                  <c:v>329.90279819132445</c:v>
                </c:pt>
                <c:pt idx="1">
                  <c:v>399.21494498053141</c:v>
                </c:pt>
                <c:pt idx="2">
                  <c:v>362.02496181013561</c:v>
                </c:pt>
                <c:pt idx="3">
                  <c:v>324.49459308883945</c:v>
                </c:pt>
                <c:pt idx="4">
                  <c:v>293.31594385057446</c:v>
                </c:pt>
                <c:pt idx="5">
                  <c:v>238.24477151056445</c:v>
                </c:pt>
                <c:pt idx="6">
                  <c:v>218.8975513756356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66-481C-9DEE-008194DBAC6C}"/>
            </c:ext>
          </c:extLst>
        </c:ser>
        <c:ser>
          <c:idx val="8"/>
          <c:order val="7"/>
          <c:tx>
            <c:strRef>
              <c:f>'G16'!$A$12</c:f>
              <c:strCache>
                <c:ptCount val="1"/>
                <c:pt idx="0">
                  <c:v>Ostatný</c:v>
                </c:pt>
              </c:strCache>
            </c:strRef>
          </c:tx>
          <c:spPr>
            <a:solidFill>
              <a:srgbClr val="FFDC8A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'G16'!$D$12:$J$12</c:f>
              <c:numCache>
                <c:formatCode>0.00</c:formatCode>
                <c:ptCount val="7"/>
                <c:pt idx="0">
                  <c:v>436.486449070871</c:v>
                </c:pt>
                <c:pt idx="1">
                  <c:v>392.73200314953021</c:v>
                </c:pt>
                <c:pt idx="2">
                  <c:v>373.15964352223881</c:v>
                </c:pt>
                <c:pt idx="3">
                  <c:v>353.79687032965694</c:v>
                </c:pt>
                <c:pt idx="4">
                  <c:v>331.03277769730818</c:v>
                </c:pt>
                <c:pt idx="5">
                  <c:v>326.77141456630534</c:v>
                </c:pt>
                <c:pt idx="6">
                  <c:v>317.89433721624971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66-481C-9DEE-008194DBAC6C}"/>
            </c:ext>
          </c:extLst>
        </c:ser>
        <c:ser>
          <c:idx val="9"/>
          <c:order val="8"/>
          <c:tx>
            <c:v>F-plyny</c:v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cat>
            <c:numRef>
              <c:f>'G16'!$D$3:$J$3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'G16'!$D$17:$J$17</c:f>
              <c:numCache>
                <c:formatCode>General</c:formatCode>
                <c:ptCount val="7"/>
                <c:pt idx="0">
                  <c:v>689</c:v>
                </c:pt>
                <c:pt idx="1">
                  <c:v>377.41455309610001</c:v>
                </c:pt>
                <c:pt idx="2">
                  <c:v>255.66792306510001</c:v>
                </c:pt>
                <c:pt idx="3">
                  <c:v>133.92129303410002</c:v>
                </c:pt>
                <c:pt idx="4">
                  <c:v>60.873315015500005</c:v>
                </c:pt>
                <c:pt idx="5">
                  <c:v>36.523989009299996</c:v>
                </c:pt>
                <c:pt idx="6">
                  <c:v>30.436657507750002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66-481C-9DEE-008194DBA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8333712"/>
        <c:axId val="1398330800"/>
      </c:barChart>
      <c:catAx>
        <c:axId val="139833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330800"/>
        <c:crosses val="autoZero"/>
        <c:auto val="1"/>
        <c:lblAlgn val="ctr"/>
        <c:lblOffset val="100"/>
        <c:noMultiLvlLbl val="0"/>
      </c:catAx>
      <c:valAx>
        <c:axId val="139833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333712"/>
        <c:crosses val="autoZero"/>
        <c:crossBetween val="between"/>
        <c:majorUnit val="5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0152802101576173"/>
          <c:w val="1"/>
          <c:h val="0.298471978984238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74370370370368"/>
          <c:y val="9.5560906791204533E-2"/>
          <c:w val="0.83053469712409467"/>
          <c:h val="0.54434826388888879"/>
        </c:manualLayout>
      </c:layout>
      <c:areaChart>
        <c:grouping val="stacked"/>
        <c:varyColors val="0"/>
        <c:ser>
          <c:idx val="0"/>
          <c:order val="0"/>
          <c:tx>
            <c:strRef>
              <c:f>'G17'!$A$4</c:f>
              <c:strCache>
                <c:ptCount val="1"/>
                <c:pt idx="0">
                  <c:v>Nafta</c:v>
                </c:pt>
              </c:strCache>
            </c:strRef>
          </c:tx>
          <c:spPr>
            <a:solidFill>
              <a:srgbClr val="FB8622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'G17'!$B$4:$H$4</c:f>
              <c:numCache>
                <c:formatCode>#,##0</c:formatCode>
                <c:ptCount val="7"/>
                <c:pt idx="0">
                  <c:v>21149.573010000004</c:v>
                </c:pt>
                <c:pt idx="1">
                  <c:v>21722.337547921299</c:v>
                </c:pt>
                <c:pt idx="2">
                  <c:v>22422.105098274289</c:v>
                </c:pt>
                <c:pt idx="3">
                  <c:v>21524.946849892571</c:v>
                </c:pt>
                <c:pt idx="4">
                  <c:v>19665.143403452628</c:v>
                </c:pt>
                <c:pt idx="5">
                  <c:v>17100.791612869049</c:v>
                </c:pt>
                <c:pt idx="6">
                  <c:v>13747.526751031512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28-4D44-ABFD-41657301809E}"/>
            </c:ext>
          </c:extLst>
        </c:ser>
        <c:ser>
          <c:idx val="1"/>
          <c:order val="1"/>
          <c:tx>
            <c:strRef>
              <c:f>'G17'!$A$5</c:f>
              <c:strCache>
                <c:ptCount val="1"/>
                <c:pt idx="0">
                  <c:v>Benzín</c:v>
                </c:pt>
              </c:strCache>
            </c:strRef>
          </c:tx>
          <c:spPr>
            <a:solidFill>
              <a:srgbClr val="FFC08A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'G17'!$B$5:$H$5</c:f>
              <c:numCache>
                <c:formatCode>#,##0</c:formatCode>
                <c:ptCount val="7"/>
                <c:pt idx="0">
                  <c:v>6382.6370400000005</c:v>
                </c:pt>
                <c:pt idx="1">
                  <c:v>6510.8064255322224</c:v>
                </c:pt>
                <c:pt idx="2">
                  <c:v>7088.6150913098872</c:v>
                </c:pt>
                <c:pt idx="3">
                  <c:v>6813.7647263851468</c:v>
                </c:pt>
                <c:pt idx="4">
                  <c:v>6283.0777396537578</c:v>
                </c:pt>
                <c:pt idx="5">
                  <c:v>5423.0129444489676</c:v>
                </c:pt>
                <c:pt idx="6">
                  <c:v>4891.4555945946067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28-4D44-ABFD-41657301809E}"/>
            </c:ext>
          </c:extLst>
        </c:ser>
        <c:ser>
          <c:idx val="2"/>
          <c:order val="2"/>
          <c:tx>
            <c:strRef>
              <c:f>'G17'!$A$8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28758C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'G17'!$B$8:$H$8</c:f>
              <c:numCache>
                <c:formatCode>#,##0</c:formatCode>
                <c:ptCount val="7"/>
                <c:pt idx="0">
                  <c:v>2154.1597589438334</c:v>
                </c:pt>
                <c:pt idx="1">
                  <c:v>2356.4368938844104</c:v>
                </c:pt>
                <c:pt idx="2">
                  <c:v>2319.1726050828593</c:v>
                </c:pt>
                <c:pt idx="3">
                  <c:v>2301.6257987659897</c:v>
                </c:pt>
                <c:pt idx="4">
                  <c:v>2358.2538871643305</c:v>
                </c:pt>
                <c:pt idx="5">
                  <c:v>2465.8997922135936</c:v>
                </c:pt>
                <c:pt idx="6">
                  <c:v>2549.3524419336218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28-4D44-ABFD-41657301809E}"/>
            </c:ext>
          </c:extLst>
        </c:ser>
        <c:ser>
          <c:idx val="3"/>
          <c:order val="3"/>
          <c:tx>
            <c:strRef>
              <c:f>'G17'!$A$9</c:f>
              <c:strCache>
                <c:ptCount val="1"/>
                <c:pt idx="0">
                  <c:v>Bio palivá</c:v>
                </c:pt>
              </c:strCache>
            </c:strRef>
          </c:tx>
          <c:spPr>
            <a:solidFill>
              <a:srgbClr val="8FBECD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'G17'!$B$9:$H$9</c:f>
              <c:numCache>
                <c:formatCode>#,##0</c:formatCode>
                <c:ptCount val="7"/>
                <c:pt idx="0">
                  <c:v>1825.43317</c:v>
                </c:pt>
                <c:pt idx="1">
                  <c:v>2522.9168356087171</c:v>
                </c:pt>
                <c:pt idx="2">
                  <c:v>2637.0281049479427</c:v>
                </c:pt>
                <c:pt idx="3">
                  <c:v>2532.1147503754942</c:v>
                </c:pt>
                <c:pt idx="4">
                  <c:v>2318.7700199286701</c:v>
                </c:pt>
                <c:pt idx="5">
                  <c:v>2012.9161588351176</c:v>
                </c:pt>
                <c:pt idx="6">
                  <c:v>1665.8925122846599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8-4D44-ABFD-41657301809E}"/>
            </c:ext>
          </c:extLst>
        </c:ser>
        <c:ser>
          <c:idx val="7"/>
          <c:order val="4"/>
          <c:tx>
            <c:strRef>
              <c:f>'G17'!$A$10</c:f>
              <c:strCache>
                <c:ptCount val="1"/>
                <c:pt idx="0">
                  <c:v>Elektrická energia</c:v>
                </c:pt>
              </c:strCache>
            </c:strRef>
          </c:tx>
          <c:spPr>
            <a:solidFill>
              <a:srgbClr val="99362B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'G17'!$B$10:$H$10</c:f>
              <c:numCache>
                <c:formatCode>#,##0</c:formatCode>
                <c:ptCount val="7"/>
                <c:pt idx="0">
                  <c:v>530.40178006587473</c:v>
                </c:pt>
                <c:pt idx="1">
                  <c:v>615.15846573777708</c:v>
                </c:pt>
                <c:pt idx="2">
                  <c:v>768.7988179080163</c:v>
                </c:pt>
                <c:pt idx="3">
                  <c:v>1207.0073661718636</c:v>
                </c:pt>
                <c:pt idx="4">
                  <c:v>2015.0112903920517</c:v>
                </c:pt>
                <c:pt idx="5">
                  <c:v>2943.6237283034084</c:v>
                </c:pt>
                <c:pt idx="6">
                  <c:v>3947.0637344038355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28-4D44-ABFD-41657301809E}"/>
            </c:ext>
          </c:extLst>
        </c:ser>
        <c:ser>
          <c:idx val="4"/>
          <c:order val="5"/>
          <c:tx>
            <c:strRef>
              <c:f>'G17'!$A$6</c:f>
              <c:strCache>
                <c:ptCount val="1"/>
                <c:pt idx="0">
                  <c:v>Kerozín</c:v>
                </c:pt>
              </c:strCache>
            </c:strRef>
          </c:tx>
          <c:spPr>
            <a:solidFill>
              <a:srgbClr val="DC9790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'G17'!$B$6:$H$6</c:f>
              <c:numCache>
                <c:formatCode>#,##0</c:formatCode>
                <c:ptCount val="7"/>
                <c:pt idx="0">
                  <c:v>529.22315000000003</c:v>
                </c:pt>
                <c:pt idx="1">
                  <c:v>578.99871770045479</c:v>
                </c:pt>
                <c:pt idx="2">
                  <c:v>611.19036648810277</c:v>
                </c:pt>
                <c:pt idx="3">
                  <c:v>657.42333568682784</c:v>
                </c:pt>
                <c:pt idx="4">
                  <c:v>653.71907186156557</c:v>
                </c:pt>
                <c:pt idx="5">
                  <c:v>668.8252171401773</c:v>
                </c:pt>
                <c:pt idx="6">
                  <c:v>690.58195070928127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8-4D44-ABFD-41657301809E}"/>
            </c:ext>
          </c:extLst>
        </c:ser>
        <c:ser>
          <c:idx val="5"/>
          <c:order val="6"/>
          <c:tx>
            <c:strRef>
              <c:f>'G17'!$A$7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rgbClr val="F2B116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'G17'!$B$7:$H$7</c:f>
              <c:numCache>
                <c:formatCode>#,##0</c:formatCode>
                <c:ptCount val="7"/>
                <c:pt idx="0">
                  <c:v>408.88754000000006</c:v>
                </c:pt>
                <c:pt idx="1">
                  <c:v>476.9463153522272</c:v>
                </c:pt>
                <c:pt idx="2">
                  <c:v>509.97885733734063</c:v>
                </c:pt>
                <c:pt idx="3">
                  <c:v>595.37665056692117</c:v>
                </c:pt>
                <c:pt idx="4">
                  <c:v>603.73573847113278</c:v>
                </c:pt>
                <c:pt idx="5">
                  <c:v>667.8014061084632</c:v>
                </c:pt>
                <c:pt idx="6">
                  <c:v>663.56873841640481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28-4D44-ABFD-41657301809E}"/>
            </c:ext>
          </c:extLst>
        </c:ser>
        <c:ser>
          <c:idx val="6"/>
          <c:order val="7"/>
          <c:tx>
            <c:strRef>
              <c:f>'G17'!$A$11</c:f>
              <c:strCache>
                <c:ptCount val="1"/>
                <c:pt idx="0">
                  <c:v>Vodík a synt. palivá</c:v>
                </c:pt>
              </c:strCache>
            </c:strRef>
          </c:tx>
          <c:spPr>
            <a:solidFill>
              <a:srgbClr val="FFDC8A"/>
            </a:solidFill>
            <a:ln w="25400">
              <a:noFill/>
            </a:ln>
            <a:effectLst/>
          </c:spPr>
          <c:cat>
            <c:numRef>
              <c:f>'G17'!$B$3:$H$3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'G17'!$B$11:$H$11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712.32797395856983</c:v>
                </c:pt>
                <c:pt idx="6">
                  <c:v>1785.7226777743931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28-4D44-ABFD-416573018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2445007"/>
        <c:axId val="462442511"/>
      </c:areaChart>
      <c:catAx>
        <c:axId val="4624450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62442511"/>
        <c:crosses val="autoZero"/>
        <c:auto val="1"/>
        <c:lblAlgn val="ctr"/>
        <c:lblOffset val="100"/>
        <c:noMultiLvlLbl val="0"/>
      </c:catAx>
      <c:valAx>
        <c:axId val="46244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62445007"/>
        <c:crosses val="autoZero"/>
        <c:crossBetween val="midCat"/>
        <c:majorUnit val="10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7554930555555557"/>
          <c:w val="1"/>
          <c:h val="0.224450694444444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3737373737378E-2"/>
          <c:y val="7.7006349206349203E-2"/>
          <c:w val="0.87529848484848483"/>
          <c:h val="0.5695903872348705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'G18'!$A$5</c:f>
              <c:strCache>
                <c:ptCount val="1"/>
                <c:pt idx="0">
                  <c:v>Osobná cestná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'G18'!$B$4:$H$4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'G18'!$B$5:$H$5</c:f>
              <c:numCache>
                <c:formatCode>General</c:formatCode>
                <c:ptCount val="7"/>
                <c:pt idx="0">
                  <c:v>4459.6915593977328</c:v>
                </c:pt>
                <c:pt idx="1">
                  <c:v>4550.3659303747772</c:v>
                </c:pt>
                <c:pt idx="2">
                  <c:v>4792.617925251704</c:v>
                </c:pt>
                <c:pt idx="3">
                  <c:v>4518.3645818419154</c:v>
                </c:pt>
                <c:pt idx="4">
                  <c:v>4128.7231298336328</c:v>
                </c:pt>
                <c:pt idx="5">
                  <c:v>3578.612943347614</c:v>
                </c:pt>
                <c:pt idx="6">
                  <c:v>3007.7135079013019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B-47B1-A711-4AF0FDE3C4EB}"/>
            </c:ext>
          </c:extLst>
        </c:ser>
        <c:ser>
          <c:idx val="1"/>
          <c:order val="1"/>
          <c:tx>
            <c:strRef>
              <c:f>'G18'!$A$6</c:f>
              <c:strCache>
                <c:ptCount val="1"/>
                <c:pt idx="0">
                  <c:v>Nákladná cestná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'G18'!$B$4:$H$4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'G18'!$B$6:$H$6</c:f>
              <c:numCache>
                <c:formatCode>General</c:formatCode>
                <c:ptCount val="7"/>
                <c:pt idx="0">
                  <c:v>2751.6004355961977</c:v>
                </c:pt>
                <c:pt idx="1">
                  <c:v>2856.2608756836053</c:v>
                </c:pt>
                <c:pt idx="2">
                  <c:v>2940.7283808843708</c:v>
                </c:pt>
                <c:pt idx="3">
                  <c:v>2929.6518814168994</c:v>
                </c:pt>
                <c:pt idx="4">
                  <c:v>2718.0802425471129</c:v>
                </c:pt>
                <c:pt idx="5">
                  <c:v>2433.7086465248326</c:v>
                </c:pt>
                <c:pt idx="6">
                  <c:v>2021.9405038235677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B-47B1-A711-4AF0FDE3C4EB}"/>
            </c:ext>
          </c:extLst>
        </c:ser>
        <c:ser>
          <c:idx val="3"/>
          <c:order val="2"/>
          <c:tx>
            <c:strRef>
              <c:f>'G18'!$A$8</c:f>
              <c:strCache>
                <c:ptCount val="1"/>
                <c:pt idx="0">
                  <c:v>Potrubná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'G18'!$B$4:$H$4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'G18'!$B$8:$H$8</c:f>
              <c:numCache>
                <c:formatCode>General</c:formatCode>
                <c:ptCount val="7"/>
                <c:pt idx="0">
                  <c:v>417.14113089797502</c:v>
                </c:pt>
                <c:pt idx="1">
                  <c:v>448.82635069755497</c:v>
                </c:pt>
                <c:pt idx="2">
                  <c:v>426.97193898315101</c:v>
                </c:pt>
                <c:pt idx="3">
                  <c:v>403.83253893414297</c:v>
                </c:pt>
                <c:pt idx="4">
                  <c:v>390.94981760600598</c:v>
                </c:pt>
                <c:pt idx="5">
                  <c:v>380.866426671358</c:v>
                </c:pt>
                <c:pt idx="6">
                  <c:v>363.55406711038302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B-47B1-A711-4AF0FDE3C4EB}"/>
            </c:ext>
          </c:extLst>
        </c:ser>
        <c:ser>
          <c:idx val="4"/>
          <c:order val="3"/>
          <c:tx>
            <c:strRef>
              <c:f>'G18'!$A$9</c:f>
              <c:strCache>
                <c:ptCount val="1"/>
                <c:pt idx="0">
                  <c:v>Autobusová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'G18'!$B$4:$H$4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'G18'!$B$9:$H$9</c:f>
              <c:numCache>
                <c:formatCode>General</c:formatCode>
                <c:ptCount val="7"/>
                <c:pt idx="0">
                  <c:v>258.92127899644345</c:v>
                </c:pt>
                <c:pt idx="1">
                  <c:v>273.14716097805973</c:v>
                </c:pt>
                <c:pt idx="2">
                  <c:v>298.5274686407829</c:v>
                </c:pt>
                <c:pt idx="3">
                  <c:v>306.14035225901085</c:v>
                </c:pt>
                <c:pt idx="4">
                  <c:v>294.26666905622153</c:v>
                </c:pt>
                <c:pt idx="5">
                  <c:v>263.62929729628394</c:v>
                </c:pt>
                <c:pt idx="6">
                  <c:v>240.55649735114895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B-47B1-A711-4AF0FDE3C4EB}"/>
            </c:ext>
          </c:extLst>
        </c:ser>
        <c:ser>
          <c:idx val="5"/>
          <c:order val="4"/>
          <c:tx>
            <c:strRef>
              <c:f>'G18'!$A$10</c:f>
              <c:strCache>
                <c:ptCount val="1"/>
                <c:pt idx="0">
                  <c:v>Letecká*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'G18'!$B$4:$H$4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'G18'!$B$10:$H$10</c:f>
              <c:numCache>
                <c:formatCode>General</c:formatCode>
                <c:ptCount val="7"/>
                <c:pt idx="0">
                  <c:v>138.94753803250001</c:v>
                </c:pt>
                <c:pt idx="1">
                  <c:v>152.01611333225401</c:v>
                </c:pt>
                <c:pt idx="2">
                  <c:v>160.46803072145099</c:v>
                </c:pt>
                <c:pt idx="3">
                  <c:v>172.60649678457699</c:v>
                </c:pt>
                <c:pt idx="4">
                  <c:v>171.633942317254</c:v>
                </c:pt>
                <c:pt idx="5">
                  <c:v>175.60006076015401</c:v>
                </c:pt>
                <c:pt idx="6">
                  <c:v>181.31229115872199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B-47B1-A711-4AF0FDE3C4EB}"/>
            </c:ext>
          </c:extLst>
        </c:ser>
        <c:ser>
          <c:idx val="6"/>
          <c:order val="5"/>
          <c:tx>
            <c:strRef>
              <c:f>'G18'!$A$11</c:f>
              <c:strCache>
                <c:ptCount val="1"/>
                <c:pt idx="0">
                  <c:v>Železničná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'G18'!$B$4:$H$4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'G18'!$B$11:$H$11</c:f>
              <c:numCache>
                <c:formatCode>General</c:formatCode>
                <c:ptCount val="7"/>
                <c:pt idx="0">
                  <c:v>81</c:v>
                </c:pt>
                <c:pt idx="1">
                  <c:v>81</c:v>
                </c:pt>
                <c:pt idx="2">
                  <c:v>81</c:v>
                </c:pt>
                <c:pt idx="3">
                  <c:v>81</c:v>
                </c:pt>
                <c:pt idx="4">
                  <c:v>81</c:v>
                </c:pt>
                <c:pt idx="5">
                  <c:v>81</c:v>
                </c:pt>
                <c:pt idx="6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B-47B1-A711-4AF0FDE3C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9397184"/>
        <c:axId val="769382624"/>
      </c:barChart>
      <c:catAx>
        <c:axId val="76939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69382624"/>
        <c:crosses val="autoZero"/>
        <c:auto val="1"/>
        <c:lblAlgn val="ctr"/>
        <c:lblOffset val="100"/>
        <c:noMultiLvlLbl val="0"/>
      </c:catAx>
      <c:valAx>
        <c:axId val="76938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69397184"/>
        <c:crosses val="autoZero"/>
        <c:crossBetween val="between"/>
        <c:majorUnit val="2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9513572679509625"/>
          <c:w val="1"/>
          <c:h val="0.204864273204903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v>Teplota</c:v>
          </c:tx>
          <c:spPr>
            <a:ln w="28575" cap="rnd">
              <a:solidFill>
                <a:srgbClr val="FB8622"/>
              </a:solidFill>
              <a:round/>
            </a:ln>
            <a:effectLst/>
          </c:spPr>
          <c:marker>
            <c:symbol val="none"/>
          </c:marker>
          <c:cat>
            <c:numRef>
              <c:f>'G2'!$A$6:$A$180</c:f>
              <c:numCache>
                <c:formatCode>General</c:formatCode>
                <c:ptCount val="175"/>
                <c:pt idx="0">
                  <c:v>1850</c:v>
                </c:pt>
                <c:pt idx="1">
                  <c:v>1851</c:v>
                </c:pt>
                <c:pt idx="2">
                  <c:v>1852</c:v>
                </c:pt>
                <c:pt idx="3">
                  <c:v>1853</c:v>
                </c:pt>
                <c:pt idx="4">
                  <c:v>1854</c:v>
                </c:pt>
                <c:pt idx="5">
                  <c:v>1855</c:v>
                </c:pt>
                <c:pt idx="6">
                  <c:v>1856</c:v>
                </c:pt>
                <c:pt idx="7">
                  <c:v>1857</c:v>
                </c:pt>
                <c:pt idx="8">
                  <c:v>1858</c:v>
                </c:pt>
                <c:pt idx="9">
                  <c:v>1859</c:v>
                </c:pt>
                <c:pt idx="10">
                  <c:v>1860</c:v>
                </c:pt>
                <c:pt idx="11">
                  <c:v>1861</c:v>
                </c:pt>
                <c:pt idx="12">
                  <c:v>1862</c:v>
                </c:pt>
                <c:pt idx="13">
                  <c:v>1863</c:v>
                </c:pt>
                <c:pt idx="14">
                  <c:v>1864</c:v>
                </c:pt>
                <c:pt idx="15">
                  <c:v>1865</c:v>
                </c:pt>
                <c:pt idx="16">
                  <c:v>1866</c:v>
                </c:pt>
                <c:pt idx="17">
                  <c:v>1867</c:v>
                </c:pt>
                <c:pt idx="18">
                  <c:v>1868</c:v>
                </c:pt>
                <c:pt idx="19">
                  <c:v>1869</c:v>
                </c:pt>
                <c:pt idx="20">
                  <c:v>1870</c:v>
                </c:pt>
                <c:pt idx="21">
                  <c:v>1871</c:v>
                </c:pt>
                <c:pt idx="22">
                  <c:v>1872</c:v>
                </c:pt>
                <c:pt idx="23">
                  <c:v>1873</c:v>
                </c:pt>
                <c:pt idx="24">
                  <c:v>1874</c:v>
                </c:pt>
                <c:pt idx="25">
                  <c:v>1875</c:v>
                </c:pt>
                <c:pt idx="26">
                  <c:v>1876</c:v>
                </c:pt>
                <c:pt idx="27">
                  <c:v>1877</c:v>
                </c:pt>
                <c:pt idx="28">
                  <c:v>1878</c:v>
                </c:pt>
                <c:pt idx="29">
                  <c:v>1879</c:v>
                </c:pt>
                <c:pt idx="30">
                  <c:v>1880</c:v>
                </c:pt>
                <c:pt idx="31">
                  <c:v>1881</c:v>
                </c:pt>
                <c:pt idx="32">
                  <c:v>1882</c:v>
                </c:pt>
                <c:pt idx="33">
                  <c:v>1883</c:v>
                </c:pt>
                <c:pt idx="34">
                  <c:v>1884</c:v>
                </c:pt>
                <c:pt idx="35">
                  <c:v>1885</c:v>
                </c:pt>
                <c:pt idx="36">
                  <c:v>1886</c:v>
                </c:pt>
                <c:pt idx="37">
                  <c:v>1887</c:v>
                </c:pt>
                <c:pt idx="38">
                  <c:v>1888</c:v>
                </c:pt>
                <c:pt idx="39">
                  <c:v>1889</c:v>
                </c:pt>
                <c:pt idx="40">
                  <c:v>1890</c:v>
                </c:pt>
                <c:pt idx="41">
                  <c:v>1891</c:v>
                </c:pt>
                <c:pt idx="42">
                  <c:v>1892</c:v>
                </c:pt>
                <c:pt idx="43">
                  <c:v>1893</c:v>
                </c:pt>
                <c:pt idx="44">
                  <c:v>1894</c:v>
                </c:pt>
                <c:pt idx="45">
                  <c:v>1895</c:v>
                </c:pt>
                <c:pt idx="46">
                  <c:v>1896</c:v>
                </c:pt>
                <c:pt idx="47">
                  <c:v>1897</c:v>
                </c:pt>
                <c:pt idx="48">
                  <c:v>1898</c:v>
                </c:pt>
                <c:pt idx="49">
                  <c:v>1899</c:v>
                </c:pt>
                <c:pt idx="50">
                  <c:v>1900</c:v>
                </c:pt>
                <c:pt idx="51">
                  <c:v>1901</c:v>
                </c:pt>
                <c:pt idx="52">
                  <c:v>1902</c:v>
                </c:pt>
                <c:pt idx="53">
                  <c:v>1903</c:v>
                </c:pt>
                <c:pt idx="54">
                  <c:v>1904</c:v>
                </c:pt>
                <c:pt idx="55">
                  <c:v>1905</c:v>
                </c:pt>
                <c:pt idx="56">
                  <c:v>1906</c:v>
                </c:pt>
                <c:pt idx="57">
                  <c:v>1907</c:v>
                </c:pt>
                <c:pt idx="58">
                  <c:v>1908</c:v>
                </c:pt>
                <c:pt idx="59">
                  <c:v>1909</c:v>
                </c:pt>
                <c:pt idx="60">
                  <c:v>1910</c:v>
                </c:pt>
                <c:pt idx="61">
                  <c:v>1911</c:v>
                </c:pt>
                <c:pt idx="62">
                  <c:v>1912</c:v>
                </c:pt>
                <c:pt idx="63">
                  <c:v>1913</c:v>
                </c:pt>
                <c:pt idx="64">
                  <c:v>1914</c:v>
                </c:pt>
                <c:pt idx="65">
                  <c:v>1915</c:v>
                </c:pt>
                <c:pt idx="66">
                  <c:v>1916</c:v>
                </c:pt>
                <c:pt idx="67">
                  <c:v>1917</c:v>
                </c:pt>
                <c:pt idx="68">
                  <c:v>1918</c:v>
                </c:pt>
                <c:pt idx="69">
                  <c:v>1919</c:v>
                </c:pt>
                <c:pt idx="70">
                  <c:v>1920</c:v>
                </c:pt>
                <c:pt idx="71">
                  <c:v>1921</c:v>
                </c:pt>
                <c:pt idx="72">
                  <c:v>1922</c:v>
                </c:pt>
                <c:pt idx="73">
                  <c:v>1923</c:v>
                </c:pt>
                <c:pt idx="74">
                  <c:v>1924</c:v>
                </c:pt>
                <c:pt idx="75">
                  <c:v>1925</c:v>
                </c:pt>
                <c:pt idx="76">
                  <c:v>1926</c:v>
                </c:pt>
                <c:pt idx="77">
                  <c:v>1927</c:v>
                </c:pt>
                <c:pt idx="78">
                  <c:v>1928</c:v>
                </c:pt>
                <c:pt idx="79">
                  <c:v>1929</c:v>
                </c:pt>
                <c:pt idx="80">
                  <c:v>1930</c:v>
                </c:pt>
                <c:pt idx="81">
                  <c:v>1931</c:v>
                </c:pt>
                <c:pt idx="82">
                  <c:v>1932</c:v>
                </c:pt>
                <c:pt idx="83">
                  <c:v>1933</c:v>
                </c:pt>
                <c:pt idx="84">
                  <c:v>1934</c:v>
                </c:pt>
                <c:pt idx="85">
                  <c:v>1935</c:v>
                </c:pt>
                <c:pt idx="86">
                  <c:v>1936</c:v>
                </c:pt>
                <c:pt idx="87">
                  <c:v>1937</c:v>
                </c:pt>
                <c:pt idx="88">
                  <c:v>1938</c:v>
                </c:pt>
                <c:pt idx="89">
                  <c:v>1939</c:v>
                </c:pt>
                <c:pt idx="90">
                  <c:v>1940</c:v>
                </c:pt>
                <c:pt idx="91">
                  <c:v>1941</c:v>
                </c:pt>
                <c:pt idx="92">
                  <c:v>1942</c:v>
                </c:pt>
                <c:pt idx="93">
                  <c:v>1943</c:v>
                </c:pt>
                <c:pt idx="94">
                  <c:v>1944</c:v>
                </c:pt>
                <c:pt idx="95">
                  <c:v>1945</c:v>
                </c:pt>
                <c:pt idx="96">
                  <c:v>1946</c:v>
                </c:pt>
                <c:pt idx="97">
                  <c:v>1947</c:v>
                </c:pt>
                <c:pt idx="98">
                  <c:v>1948</c:v>
                </c:pt>
                <c:pt idx="99">
                  <c:v>1949</c:v>
                </c:pt>
                <c:pt idx="100">
                  <c:v>1950</c:v>
                </c:pt>
                <c:pt idx="101">
                  <c:v>1951</c:v>
                </c:pt>
                <c:pt idx="102">
                  <c:v>1952</c:v>
                </c:pt>
                <c:pt idx="103">
                  <c:v>1953</c:v>
                </c:pt>
                <c:pt idx="104">
                  <c:v>1954</c:v>
                </c:pt>
                <c:pt idx="105">
                  <c:v>1955</c:v>
                </c:pt>
                <c:pt idx="106">
                  <c:v>1956</c:v>
                </c:pt>
                <c:pt idx="107">
                  <c:v>1957</c:v>
                </c:pt>
                <c:pt idx="108">
                  <c:v>1958</c:v>
                </c:pt>
                <c:pt idx="109">
                  <c:v>1959</c:v>
                </c:pt>
                <c:pt idx="110">
                  <c:v>1960</c:v>
                </c:pt>
                <c:pt idx="111">
                  <c:v>1961</c:v>
                </c:pt>
                <c:pt idx="112">
                  <c:v>1962</c:v>
                </c:pt>
                <c:pt idx="113">
                  <c:v>1963</c:v>
                </c:pt>
                <c:pt idx="114">
                  <c:v>1964</c:v>
                </c:pt>
                <c:pt idx="115">
                  <c:v>1965</c:v>
                </c:pt>
                <c:pt idx="116">
                  <c:v>1966</c:v>
                </c:pt>
                <c:pt idx="117">
                  <c:v>1967</c:v>
                </c:pt>
                <c:pt idx="118">
                  <c:v>1968</c:v>
                </c:pt>
                <c:pt idx="119">
                  <c:v>1969</c:v>
                </c:pt>
                <c:pt idx="120">
                  <c:v>1970</c:v>
                </c:pt>
                <c:pt idx="121">
                  <c:v>1971</c:v>
                </c:pt>
                <c:pt idx="122">
                  <c:v>1972</c:v>
                </c:pt>
                <c:pt idx="123">
                  <c:v>1973</c:v>
                </c:pt>
                <c:pt idx="124">
                  <c:v>1974</c:v>
                </c:pt>
                <c:pt idx="125">
                  <c:v>1975</c:v>
                </c:pt>
                <c:pt idx="126">
                  <c:v>1976</c:v>
                </c:pt>
                <c:pt idx="127">
                  <c:v>1977</c:v>
                </c:pt>
                <c:pt idx="128">
                  <c:v>1978</c:v>
                </c:pt>
                <c:pt idx="129">
                  <c:v>1979</c:v>
                </c:pt>
                <c:pt idx="130">
                  <c:v>1980</c:v>
                </c:pt>
                <c:pt idx="131">
                  <c:v>1981</c:v>
                </c:pt>
                <c:pt idx="132">
                  <c:v>1982</c:v>
                </c:pt>
                <c:pt idx="133">
                  <c:v>1983</c:v>
                </c:pt>
                <c:pt idx="134">
                  <c:v>1984</c:v>
                </c:pt>
                <c:pt idx="135">
                  <c:v>1985</c:v>
                </c:pt>
                <c:pt idx="136">
                  <c:v>1986</c:v>
                </c:pt>
                <c:pt idx="137">
                  <c:v>1987</c:v>
                </c:pt>
                <c:pt idx="138">
                  <c:v>1988</c:v>
                </c:pt>
                <c:pt idx="139">
                  <c:v>1989</c:v>
                </c:pt>
                <c:pt idx="140">
                  <c:v>1990</c:v>
                </c:pt>
                <c:pt idx="141">
                  <c:v>1991</c:v>
                </c:pt>
                <c:pt idx="142">
                  <c:v>1992</c:v>
                </c:pt>
                <c:pt idx="143">
                  <c:v>1993</c:v>
                </c:pt>
                <c:pt idx="144">
                  <c:v>1994</c:v>
                </c:pt>
                <c:pt idx="145">
                  <c:v>1995</c:v>
                </c:pt>
                <c:pt idx="146">
                  <c:v>1996</c:v>
                </c:pt>
                <c:pt idx="147">
                  <c:v>1997</c:v>
                </c:pt>
                <c:pt idx="148">
                  <c:v>1998</c:v>
                </c:pt>
                <c:pt idx="149">
                  <c:v>1999</c:v>
                </c:pt>
                <c:pt idx="150">
                  <c:v>2000</c:v>
                </c:pt>
                <c:pt idx="151">
                  <c:v>2001</c:v>
                </c:pt>
                <c:pt idx="152">
                  <c:v>2002</c:v>
                </c:pt>
                <c:pt idx="153">
                  <c:v>2003</c:v>
                </c:pt>
                <c:pt idx="154">
                  <c:v>2004</c:v>
                </c:pt>
                <c:pt idx="155">
                  <c:v>2005</c:v>
                </c:pt>
                <c:pt idx="156">
                  <c:v>2006</c:v>
                </c:pt>
                <c:pt idx="157">
                  <c:v>2007</c:v>
                </c:pt>
                <c:pt idx="158">
                  <c:v>2008</c:v>
                </c:pt>
                <c:pt idx="159">
                  <c:v>2009</c:v>
                </c:pt>
                <c:pt idx="160">
                  <c:v>2010</c:v>
                </c:pt>
                <c:pt idx="161">
                  <c:v>2011</c:v>
                </c:pt>
                <c:pt idx="162">
                  <c:v>2012</c:v>
                </c:pt>
                <c:pt idx="163">
                  <c:v>2013</c:v>
                </c:pt>
                <c:pt idx="164">
                  <c:v>2014</c:v>
                </c:pt>
                <c:pt idx="165">
                  <c:v>2015</c:v>
                </c:pt>
                <c:pt idx="166">
                  <c:v>2016</c:v>
                </c:pt>
                <c:pt idx="167">
                  <c:v>2017</c:v>
                </c:pt>
                <c:pt idx="168">
                  <c:v>2018</c:v>
                </c:pt>
                <c:pt idx="169">
                  <c:v>2019</c:v>
                </c:pt>
                <c:pt idx="170">
                  <c:v>2020</c:v>
                </c:pt>
                <c:pt idx="171">
                  <c:v>2021</c:v>
                </c:pt>
                <c:pt idx="172">
                  <c:v>2022</c:v>
                </c:pt>
                <c:pt idx="173">
                  <c:v>2023</c:v>
                </c:pt>
                <c:pt idx="174">
                  <c:v>2024</c:v>
                </c:pt>
              </c:numCache>
            </c:numRef>
          </c:cat>
          <c:val>
            <c:numRef>
              <c:f>'G2'!$B$6:$B$180</c:f>
              <c:numCache>
                <c:formatCode>General</c:formatCode>
                <c:ptCount val="175"/>
                <c:pt idx="0">
                  <c:v>-0.1797</c:v>
                </c:pt>
                <c:pt idx="1">
                  <c:v>-5.9200000000000003E-2</c:v>
                </c:pt>
                <c:pt idx="2">
                  <c:v>-3.4700000000000002E-2</c:v>
                </c:pt>
                <c:pt idx="3">
                  <c:v>-4.0399999999999998E-2</c:v>
                </c:pt>
                <c:pt idx="4">
                  <c:v>-4.7100000000000003E-2</c:v>
                </c:pt>
                <c:pt idx="5">
                  <c:v>-4.4299999999999999E-2</c:v>
                </c:pt>
                <c:pt idx="6">
                  <c:v>-0.17480000000000001</c:v>
                </c:pt>
                <c:pt idx="7">
                  <c:v>-0.31280000000000002</c:v>
                </c:pt>
                <c:pt idx="8">
                  <c:v>-0.1084</c:v>
                </c:pt>
                <c:pt idx="9">
                  <c:v>5.4000000000000003E-3</c:v>
                </c:pt>
                <c:pt idx="10">
                  <c:v>-0.1492</c:v>
                </c:pt>
                <c:pt idx="11">
                  <c:v>-0.22869999999999999</c:v>
                </c:pt>
                <c:pt idx="12">
                  <c:v>-0.33789999999999998</c:v>
                </c:pt>
                <c:pt idx="13">
                  <c:v>-9.9599999999999994E-2</c:v>
                </c:pt>
                <c:pt idx="14">
                  <c:v>-0.1336</c:v>
                </c:pt>
                <c:pt idx="15">
                  <c:v>-3.95E-2</c:v>
                </c:pt>
                <c:pt idx="16">
                  <c:v>4.8999999999999998E-3</c:v>
                </c:pt>
                <c:pt idx="17">
                  <c:v>4.9200000000000001E-2</c:v>
                </c:pt>
                <c:pt idx="18">
                  <c:v>1.38E-2</c:v>
                </c:pt>
                <c:pt idx="19">
                  <c:v>9.7999999999999997E-3</c:v>
                </c:pt>
                <c:pt idx="20">
                  <c:v>-5.57E-2</c:v>
                </c:pt>
                <c:pt idx="21">
                  <c:v>-8.7900000000000006E-2</c:v>
                </c:pt>
                <c:pt idx="22">
                  <c:v>-5.5100000000000003E-2</c:v>
                </c:pt>
                <c:pt idx="23">
                  <c:v>-2.3599999999999999E-2</c:v>
                </c:pt>
                <c:pt idx="24">
                  <c:v>-7.22E-2</c:v>
                </c:pt>
                <c:pt idx="25">
                  <c:v>-0.1138</c:v>
                </c:pt>
                <c:pt idx="26">
                  <c:v>-0.1193</c:v>
                </c:pt>
                <c:pt idx="27">
                  <c:v>0.26179999999999998</c:v>
                </c:pt>
                <c:pt idx="28">
                  <c:v>0.34889999999999999</c:v>
                </c:pt>
                <c:pt idx="29">
                  <c:v>2.5999999999999999E-3</c:v>
                </c:pt>
                <c:pt idx="30">
                  <c:v>-6.5699999999999995E-2</c:v>
                </c:pt>
                <c:pt idx="31">
                  <c:v>5.4800000000000001E-2</c:v>
                </c:pt>
                <c:pt idx="32">
                  <c:v>-1.47E-2</c:v>
                </c:pt>
                <c:pt idx="33">
                  <c:v>-6.5500000000000003E-2</c:v>
                </c:pt>
                <c:pt idx="34">
                  <c:v>-0.23710000000000001</c:v>
                </c:pt>
                <c:pt idx="35">
                  <c:v>-0.19919999999999999</c:v>
                </c:pt>
                <c:pt idx="36">
                  <c:v>-0.22850000000000001</c:v>
                </c:pt>
                <c:pt idx="37">
                  <c:v>-0.25719999999999998</c:v>
                </c:pt>
                <c:pt idx="38">
                  <c:v>-5.1799999999999999E-2</c:v>
                </c:pt>
                <c:pt idx="39">
                  <c:v>7.1599999999999997E-2</c:v>
                </c:pt>
                <c:pt idx="40">
                  <c:v>-0.21840000000000001</c:v>
                </c:pt>
                <c:pt idx="41">
                  <c:v>-9.7299999999999998E-2</c:v>
                </c:pt>
                <c:pt idx="42">
                  <c:v>-0.1578</c:v>
                </c:pt>
                <c:pt idx="43">
                  <c:v>-0.13339999999999999</c:v>
                </c:pt>
                <c:pt idx="44">
                  <c:v>-0.1258</c:v>
                </c:pt>
                <c:pt idx="45">
                  <c:v>-5.9400000000000001E-2</c:v>
                </c:pt>
                <c:pt idx="46">
                  <c:v>3.4799999999999998E-2</c:v>
                </c:pt>
                <c:pt idx="47">
                  <c:v>4.9700000000000001E-2</c:v>
                </c:pt>
                <c:pt idx="48">
                  <c:v>-0.1537</c:v>
                </c:pt>
                <c:pt idx="49">
                  <c:v>1.2800000000000001E-2</c:v>
                </c:pt>
                <c:pt idx="50">
                  <c:v>0.12180000000000001</c:v>
                </c:pt>
                <c:pt idx="51">
                  <c:v>4.6699999999999998E-2</c:v>
                </c:pt>
                <c:pt idx="52">
                  <c:v>-0.11260000000000001</c:v>
                </c:pt>
                <c:pt idx="53">
                  <c:v>-0.21279999999999999</c:v>
                </c:pt>
                <c:pt idx="54">
                  <c:v>-0.27050000000000002</c:v>
                </c:pt>
                <c:pt idx="55">
                  <c:v>-8.9899999999999994E-2</c:v>
                </c:pt>
                <c:pt idx="56">
                  <c:v>-5.1000000000000004E-3</c:v>
                </c:pt>
                <c:pt idx="57">
                  <c:v>-0.1799</c:v>
                </c:pt>
                <c:pt idx="58">
                  <c:v>-0.2049</c:v>
                </c:pt>
                <c:pt idx="59">
                  <c:v>-0.26889999999999997</c:v>
                </c:pt>
                <c:pt idx="60">
                  <c:v>-0.22969999999999999</c:v>
                </c:pt>
                <c:pt idx="61">
                  <c:v>-0.2422</c:v>
                </c:pt>
                <c:pt idx="62">
                  <c:v>-0.16969999999999999</c:v>
                </c:pt>
                <c:pt idx="63">
                  <c:v>-0.14280000000000001</c:v>
                </c:pt>
                <c:pt idx="64">
                  <c:v>4.2000000000000003E-2</c:v>
                </c:pt>
                <c:pt idx="65">
                  <c:v>9.5600000000000004E-2</c:v>
                </c:pt>
                <c:pt idx="66">
                  <c:v>-0.14219999999999999</c:v>
                </c:pt>
                <c:pt idx="67">
                  <c:v>-0.29270000000000002</c:v>
                </c:pt>
                <c:pt idx="68">
                  <c:v>-0.1278</c:v>
                </c:pt>
                <c:pt idx="69">
                  <c:v>-6.3899999999999998E-2</c:v>
                </c:pt>
                <c:pt idx="70">
                  <c:v>-9.7999999999999997E-3</c:v>
                </c:pt>
                <c:pt idx="71">
                  <c:v>4.3700000000000003E-2</c:v>
                </c:pt>
                <c:pt idx="72">
                  <c:v>-4.2200000000000001E-2</c:v>
                </c:pt>
                <c:pt idx="73">
                  <c:v>-1.0699999999999999E-2</c:v>
                </c:pt>
                <c:pt idx="74">
                  <c:v>-2.0899999999999998E-2</c:v>
                </c:pt>
                <c:pt idx="75">
                  <c:v>2.3900000000000001E-2</c:v>
                </c:pt>
                <c:pt idx="76">
                  <c:v>0.16270000000000001</c:v>
                </c:pt>
                <c:pt idx="77">
                  <c:v>4.7699999999999999E-2</c:v>
                </c:pt>
                <c:pt idx="78">
                  <c:v>5.8500000000000003E-2</c:v>
                </c:pt>
                <c:pt idx="79">
                  <c:v>-0.12759999999999999</c:v>
                </c:pt>
                <c:pt idx="80">
                  <c:v>0.1023</c:v>
                </c:pt>
                <c:pt idx="81">
                  <c:v>0.1608</c:v>
                </c:pt>
                <c:pt idx="82">
                  <c:v>0.1203</c:v>
                </c:pt>
                <c:pt idx="83">
                  <c:v>-7.4099999999999999E-2</c:v>
                </c:pt>
                <c:pt idx="84">
                  <c:v>7.5300000000000006E-2</c:v>
                </c:pt>
                <c:pt idx="85">
                  <c:v>1.4E-2</c:v>
                </c:pt>
                <c:pt idx="86">
                  <c:v>8.3299999999999999E-2</c:v>
                </c:pt>
                <c:pt idx="87">
                  <c:v>0.24229999999999999</c:v>
                </c:pt>
                <c:pt idx="88">
                  <c:v>0.24729999999999999</c:v>
                </c:pt>
                <c:pt idx="89">
                  <c:v>0.22459999999999999</c:v>
                </c:pt>
                <c:pt idx="90">
                  <c:v>0.30759999999999998</c:v>
                </c:pt>
                <c:pt idx="91">
                  <c:v>0.2626</c:v>
                </c:pt>
                <c:pt idx="92">
                  <c:v>0.27279999999999999</c:v>
                </c:pt>
                <c:pt idx="93">
                  <c:v>0.32690000000000002</c:v>
                </c:pt>
                <c:pt idx="94">
                  <c:v>0.43149999999999999</c:v>
                </c:pt>
                <c:pt idx="95">
                  <c:v>0.30349999999999999</c:v>
                </c:pt>
                <c:pt idx="96">
                  <c:v>0.15770000000000001</c:v>
                </c:pt>
                <c:pt idx="97">
                  <c:v>0.2276</c:v>
                </c:pt>
                <c:pt idx="98">
                  <c:v>0.1328</c:v>
                </c:pt>
                <c:pt idx="99">
                  <c:v>0.1242</c:v>
                </c:pt>
                <c:pt idx="100">
                  <c:v>5.9400000000000001E-2</c:v>
                </c:pt>
                <c:pt idx="101">
                  <c:v>0.23930000000000001</c:v>
                </c:pt>
                <c:pt idx="102">
                  <c:v>0.31109999999999999</c:v>
                </c:pt>
                <c:pt idx="103">
                  <c:v>0.38569999999999999</c:v>
                </c:pt>
                <c:pt idx="104">
                  <c:v>0.18859999999999999</c:v>
                </c:pt>
                <c:pt idx="105">
                  <c:v>0.1368</c:v>
                </c:pt>
                <c:pt idx="106">
                  <c:v>5.4699999999999999E-2</c:v>
                </c:pt>
                <c:pt idx="107">
                  <c:v>0.2838</c:v>
                </c:pt>
                <c:pt idx="108">
                  <c:v>0.28810000000000002</c:v>
                </c:pt>
                <c:pt idx="109">
                  <c:v>0.27050000000000002</c:v>
                </c:pt>
                <c:pt idx="110">
                  <c:v>0.21460000000000001</c:v>
                </c:pt>
                <c:pt idx="111">
                  <c:v>0.28789999999999999</c:v>
                </c:pt>
                <c:pt idx="112">
                  <c:v>0.2319</c:v>
                </c:pt>
                <c:pt idx="113">
                  <c:v>0.27379999999999999</c:v>
                </c:pt>
                <c:pt idx="114">
                  <c:v>1.1299999999999999E-2</c:v>
                </c:pt>
                <c:pt idx="115">
                  <c:v>0.1303</c:v>
                </c:pt>
                <c:pt idx="116">
                  <c:v>0.1928</c:v>
                </c:pt>
                <c:pt idx="117">
                  <c:v>0.22309999999999999</c:v>
                </c:pt>
                <c:pt idx="118">
                  <c:v>0.14630000000000001</c:v>
                </c:pt>
                <c:pt idx="119">
                  <c:v>0.29580000000000001</c:v>
                </c:pt>
                <c:pt idx="120">
                  <c:v>0.24829999999999999</c:v>
                </c:pt>
                <c:pt idx="121">
                  <c:v>0.1285</c:v>
                </c:pt>
                <c:pt idx="122">
                  <c:v>0.23880000000000001</c:v>
                </c:pt>
                <c:pt idx="123">
                  <c:v>0.3755</c:v>
                </c:pt>
                <c:pt idx="124">
                  <c:v>0.1694</c:v>
                </c:pt>
                <c:pt idx="125">
                  <c:v>0.23480000000000001</c:v>
                </c:pt>
                <c:pt idx="126">
                  <c:v>0.13589999999999999</c:v>
                </c:pt>
                <c:pt idx="127">
                  <c:v>0.4657</c:v>
                </c:pt>
                <c:pt idx="128">
                  <c:v>0.33939999999999998</c:v>
                </c:pt>
                <c:pt idx="129">
                  <c:v>0.41520000000000001</c:v>
                </c:pt>
                <c:pt idx="130">
                  <c:v>0.53739999999999999</c:v>
                </c:pt>
                <c:pt idx="131">
                  <c:v>0.58819999999999995</c:v>
                </c:pt>
                <c:pt idx="132">
                  <c:v>0.37140000000000001</c:v>
                </c:pt>
                <c:pt idx="133">
                  <c:v>0.55279999999999996</c:v>
                </c:pt>
                <c:pt idx="134">
                  <c:v>0.38579999999999998</c:v>
                </c:pt>
                <c:pt idx="135">
                  <c:v>0.38159999999999999</c:v>
                </c:pt>
                <c:pt idx="136">
                  <c:v>0.43719999999999998</c:v>
                </c:pt>
                <c:pt idx="137">
                  <c:v>0.57499999999999996</c:v>
                </c:pt>
                <c:pt idx="138">
                  <c:v>0.62029999999999996</c:v>
                </c:pt>
                <c:pt idx="139">
                  <c:v>0.50649999999999995</c:v>
                </c:pt>
                <c:pt idx="140">
                  <c:v>0.69420000000000004</c:v>
                </c:pt>
                <c:pt idx="141">
                  <c:v>0.68269999999999997</c:v>
                </c:pt>
                <c:pt idx="142">
                  <c:v>0.47410000000000002</c:v>
                </c:pt>
                <c:pt idx="143">
                  <c:v>0.53059999999999996</c:v>
                </c:pt>
                <c:pt idx="144">
                  <c:v>0.5796</c:v>
                </c:pt>
                <c:pt idx="145">
                  <c:v>0.73729999999999996</c:v>
                </c:pt>
                <c:pt idx="146">
                  <c:v>0.626</c:v>
                </c:pt>
                <c:pt idx="147">
                  <c:v>0.76680000000000004</c:v>
                </c:pt>
                <c:pt idx="148">
                  <c:v>0.91549999999999998</c:v>
                </c:pt>
                <c:pt idx="149">
                  <c:v>0.67420000000000002</c:v>
                </c:pt>
                <c:pt idx="150">
                  <c:v>0.67510000000000003</c:v>
                </c:pt>
                <c:pt idx="151">
                  <c:v>0.80879999999999996</c:v>
                </c:pt>
                <c:pt idx="152">
                  <c:v>0.90180000000000005</c:v>
                </c:pt>
                <c:pt idx="153">
                  <c:v>0.88449999999999995</c:v>
                </c:pt>
                <c:pt idx="154">
                  <c:v>0.79779999999999995</c:v>
                </c:pt>
                <c:pt idx="155">
                  <c:v>0.96279999999999999</c:v>
                </c:pt>
                <c:pt idx="156">
                  <c:v>0.91169999999999995</c:v>
                </c:pt>
                <c:pt idx="157">
                  <c:v>0.92679999999999996</c:v>
                </c:pt>
                <c:pt idx="158">
                  <c:v>0.79730000000000001</c:v>
                </c:pt>
                <c:pt idx="159">
                  <c:v>0.93169999999999997</c:v>
                </c:pt>
                <c:pt idx="160">
                  <c:v>1.0022</c:v>
                </c:pt>
                <c:pt idx="161">
                  <c:v>0.89429999999999998</c:v>
                </c:pt>
                <c:pt idx="162">
                  <c:v>0.91279999999999994</c:v>
                </c:pt>
                <c:pt idx="163">
                  <c:v>0.93030000000000002</c:v>
                </c:pt>
                <c:pt idx="164">
                  <c:v>1.0027999999999999</c:v>
                </c:pt>
                <c:pt idx="165">
                  <c:v>1.1480999999999999</c:v>
                </c:pt>
                <c:pt idx="166">
                  <c:v>1.2853000000000001</c:v>
                </c:pt>
                <c:pt idx="167">
                  <c:v>1.1883999999999999</c:v>
                </c:pt>
                <c:pt idx="168">
                  <c:v>1.1137999999999999</c:v>
                </c:pt>
                <c:pt idx="169">
                  <c:v>1.2512000000000001</c:v>
                </c:pt>
                <c:pt idx="170">
                  <c:v>1.2751999999999999</c:v>
                </c:pt>
                <c:pt idx="171">
                  <c:v>1.1217999999999999</c:v>
                </c:pt>
                <c:pt idx="172">
                  <c:v>1.1635</c:v>
                </c:pt>
                <c:pt idx="173">
                  <c:v>1.4539</c:v>
                </c:pt>
                <c:pt idx="174">
                  <c:v>1.5361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18-41B3-BCC9-6E391BAC450A}"/>
            </c:ext>
          </c:extLst>
        </c:ser>
        <c:ser>
          <c:idx val="0"/>
          <c:order val="1"/>
          <c:tx>
            <c:strRef>
              <c:f>'G2'!$I$5</c:f>
              <c:strCache>
                <c:ptCount val="1"/>
                <c:pt idx="0">
                  <c:v>10-ročný kĺzavý priemer</c:v>
                </c:pt>
              </c:strCache>
            </c:strRef>
          </c:tx>
          <c:spPr>
            <a:ln w="28575" cap="rnd">
              <a:solidFill>
                <a:srgbClr val="99362B"/>
              </a:solidFill>
              <a:round/>
            </a:ln>
            <a:effectLst/>
          </c:spPr>
          <c:marker>
            <c:symbol val="none"/>
          </c:marker>
          <c:cat>
            <c:numRef>
              <c:f>'G2'!$A$6:$A$180</c:f>
              <c:numCache>
                <c:formatCode>General</c:formatCode>
                <c:ptCount val="175"/>
                <c:pt idx="0">
                  <c:v>1850</c:v>
                </c:pt>
                <c:pt idx="1">
                  <c:v>1851</c:v>
                </c:pt>
                <c:pt idx="2">
                  <c:v>1852</c:v>
                </c:pt>
                <c:pt idx="3">
                  <c:v>1853</c:v>
                </c:pt>
                <c:pt idx="4">
                  <c:v>1854</c:v>
                </c:pt>
                <c:pt idx="5">
                  <c:v>1855</c:v>
                </c:pt>
                <c:pt idx="6">
                  <c:v>1856</c:v>
                </c:pt>
                <c:pt idx="7">
                  <c:v>1857</c:v>
                </c:pt>
                <c:pt idx="8">
                  <c:v>1858</c:v>
                </c:pt>
                <c:pt idx="9">
                  <c:v>1859</c:v>
                </c:pt>
                <c:pt idx="10">
                  <c:v>1860</c:v>
                </c:pt>
                <c:pt idx="11">
                  <c:v>1861</c:v>
                </c:pt>
                <c:pt idx="12">
                  <c:v>1862</c:v>
                </c:pt>
                <c:pt idx="13">
                  <c:v>1863</c:v>
                </c:pt>
                <c:pt idx="14">
                  <c:v>1864</c:v>
                </c:pt>
                <c:pt idx="15">
                  <c:v>1865</c:v>
                </c:pt>
                <c:pt idx="16">
                  <c:v>1866</c:v>
                </c:pt>
                <c:pt idx="17">
                  <c:v>1867</c:v>
                </c:pt>
                <c:pt idx="18">
                  <c:v>1868</c:v>
                </c:pt>
                <c:pt idx="19">
                  <c:v>1869</c:v>
                </c:pt>
                <c:pt idx="20">
                  <c:v>1870</c:v>
                </c:pt>
                <c:pt idx="21">
                  <c:v>1871</c:v>
                </c:pt>
                <c:pt idx="22">
                  <c:v>1872</c:v>
                </c:pt>
                <c:pt idx="23">
                  <c:v>1873</c:v>
                </c:pt>
                <c:pt idx="24">
                  <c:v>1874</c:v>
                </c:pt>
                <c:pt idx="25">
                  <c:v>1875</c:v>
                </c:pt>
                <c:pt idx="26">
                  <c:v>1876</c:v>
                </c:pt>
                <c:pt idx="27">
                  <c:v>1877</c:v>
                </c:pt>
                <c:pt idx="28">
                  <c:v>1878</c:v>
                </c:pt>
                <c:pt idx="29">
                  <c:v>1879</c:v>
                </c:pt>
                <c:pt idx="30">
                  <c:v>1880</c:v>
                </c:pt>
                <c:pt idx="31">
                  <c:v>1881</c:v>
                </c:pt>
                <c:pt idx="32">
                  <c:v>1882</c:v>
                </c:pt>
                <c:pt idx="33">
                  <c:v>1883</c:v>
                </c:pt>
                <c:pt idx="34">
                  <c:v>1884</c:v>
                </c:pt>
                <c:pt idx="35">
                  <c:v>1885</c:v>
                </c:pt>
                <c:pt idx="36">
                  <c:v>1886</c:v>
                </c:pt>
                <c:pt idx="37">
                  <c:v>1887</c:v>
                </c:pt>
                <c:pt idx="38">
                  <c:v>1888</c:v>
                </c:pt>
                <c:pt idx="39">
                  <c:v>1889</c:v>
                </c:pt>
                <c:pt idx="40">
                  <c:v>1890</c:v>
                </c:pt>
                <c:pt idx="41">
                  <c:v>1891</c:v>
                </c:pt>
                <c:pt idx="42">
                  <c:v>1892</c:v>
                </c:pt>
                <c:pt idx="43">
                  <c:v>1893</c:v>
                </c:pt>
                <c:pt idx="44">
                  <c:v>1894</c:v>
                </c:pt>
                <c:pt idx="45">
                  <c:v>1895</c:v>
                </c:pt>
                <c:pt idx="46">
                  <c:v>1896</c:v>
                </c:pt>
                <c:pt idx="47">
                  <c:v>1897</c:v>
                </c:pt>
                <c:pt idx="48">
                  <c:v>1898</c:v>
                </c:pt>
                <c:pt idx="49">
                  <c:v>1899</c:v>
                </c:pt>
                <c:pt idx="50">
                  <c:v>1900</c:v>
                </c:pt>
                <c:pt idx="51">
                  <c:v>1901</c:v>
                </c:pt>
                <c:pt idx="52">
                  <c:v>1902</c:v>
                </c:pt>
                <c:pt idx="53">
                  <c:v>1903</c:v>
                </c:pt>
                <c:pt idx="54">
                  <c:v>1904</c:v>
                </c:pt>
                <c:pt idx="55">
                  <c:v>1905</c:v>
                </c:pt>
                <c:pt idx="56">
                  <c:v>1906</c:v>
                </c:pt>
                <c:pt idx="57">
                  <c:v>1907</c:v>
                </c:pt>
                <c:pt idx="58">
                  <c:v>1908</c:v>
                </c:pt>
                <c:pt idx="59">
                  <c:v>1909</c:v>
                </c:pt>
                <c:pt idx="60">
                  <c:v>1910</c:v>
                </c:pt>
                <c:pt idx="61">
                  <c:v>1911</c:v>
                </c:pt>
                <c:pt idx="62">
                  <c:v>1912</c:v>
                </c:pt>
                <c:pt idx="63">
                  <c:v>1913</c:v>
                </c:pt>
                <c:pt idx="64">
                  <c:v>1914</c:v>
                </c:pt>
                <c:pt idx="65">
                  <c:v>1915</c:v>
                </c:pt>
                <c:pt idx="66">
                  <c:v>1916</c:v>
                </c:pt>
                <c:pt idx="67">
                  <c:v>1917</c:v>
                </c:pt>
                <c:pt idx="68">
                  <c:v>1918</c:v>
                </c:pt>
                <c:pt idx="69">
                  <c:v>1919</c:v>
                </c:pt>
                <c:pt idx="70">
                  <c:v>1920</c:v>
                </c:pt>
                <c:pt idx="71">
                  <c:v>1921</c:v>
                </c:pt>
                <c:pt idx="72">
                  <c:v>1922</c:v>
                </c:pt>
                <c:pt idx="73">
                  <c:v>1923</c:v>
                </c:pt>
                <c:pt idx="74">
                  <c:v>1924</c:v>
                </c:pt>
                <c:pt idx="75">
                  <c:v>1925</c:v>
                </c:pt>
                <c:pt idx="76">
                  <c:v>1926</c:v>
                </c:pt>
                <c:pt idx="77">
                  <c:v>1927</c:v>
                </c:pt>
                <c:pt idx="78">
                  <c:v>1928</c:v>
                </c:pt>
                <c:pt idx="79">
                  <c:v>1929</c:v>
                </c:pt>
                <c:pt idx="80">
                  <c:v>1930</c:v>
                </c:pt>
                <c:pt idx="81">
                  <c:v>1931</c:v>
                </c:pt>
                <c:pt idx="82">
                  <c:v>1932</c:v>
                </c:pt>
                <c:pt idx="83">
                  <c:v>1933</c:v>
                </c:pt>
                <c:pt idx="84">
                  <c:v>1934</c:v>
                </c:pt>
                <c:pt idx="85">
                  <c:v>1935</c:v>
                </c:pt>
                <c:pt idx="86">
                  <c:v>1936</c:v>
                </c:pt>
                <c:pt idx="87">
                  <c:v>1937</c:v>
                </c:pt>
                <c:pt idx="88">
                  <c:v>1938</c:v>
                </c:pt>
                <c:pt idx="89">
                  <c:v>1939</c:v>
                </c:pt>
                <c:pt idx="90">
                  <c:v>1940</c:v>
                </c:pt>
                <c:pt idx="91">
                  <c:v>1941</c:v>
                </c:pt>
                <c:pt idx="92">
                  <c:v>1942</c:v>
                </c:pt>
                <c:pt idx="93">
                  <c:v>1943</c:v>
                </c:pt>
                <c:pt idx="94">
                  <c:v>1944</c:v>
                </c:pt>
                <c:pt idx="95">
                  <c:v>1945</c:v>
                </c:pt>
                <c:pt idx="96">
                  <c:v>1946</c:v>
                </c:pt>
                <c:pt idx="97">
                  <c:v>1947</c:v>
                </c:pt>
                <c:pt idx="98">
                  <c:v>1948</c:v>
                </c:pt>
                <c:pt idx="99">
                  <c:v>1949</c:v>
                </c:pt>
                <c:pt idx="100">
                  <c:v>1950</c:v>
                </c:pt>
                <c:pt idx="101">
                  <c:v>1951</c:v>
                </c:pt>
                <c:pt idx="102">
                  <c:v>1952</c:v>
                </c:pt>
                <c:pt idx="103">
                  <c:v>1953</c:v>
                </c:pt>
                <c:pt idx="104">
                  <c:v>1954</c:v>
                </c:pt>
                <c:pt idx="105">
                  <c:v>1955</c:v>
                </c:pt>
                <c:pt idx="106">
                  <c:v>1956</c:v>
                </c:pt>
                <c:pt idx="107">
                  <c:v>1957</c:v>
                </c:pt>
                <c:pt idx="108">
                  <c:v>1958</c:v>
                </c:pt>
                <c:pt idx="109">
                  <c:v>1959</c:v>
                </c:pt>
                <c:pt idx="110">
                  <c:v>1960</c:v>
                </c:pt>
                <c:pt idx="111">
                  <c:v>1961</c:v>
                </c:pt>
                <c:pt idx="112">
                  <c:v>1962</c:v>
                </c:pt>
                <c:pt idx="113">
                  <c:v>1963</c:v>
                </c:pt>
                <c:pt idx="114">
                  <c:v>1964</c:v>
                </c:pt>
                <c:pt idx="115">
                  <c:v>1965</c:v>
                </c:pt>
                <c:pt idx="116">
                  <c:v>1966</c:v>
                </c:pt>
                <c:pt idx="117">
                  <c:v>1967</c:v>
                </c:pt>
                <c:pt idx="118">
                  <c:v>1968</c:v>
                </c:pt>
                <c:pt idx="119">
                  <c:v>1969</c:v>
                </c:pt>
                <c:pt idx="120">
                  <c:v>1970</c:v>
                </c:pt>
                <c:pt idx="121">
                  <c:v>1971</c:v>
                </c:pt>
                <c:pt idx="122">
                  <c:v>1972</c:v>
                </c:pt>
                <c:pt idx="123">
                  <c:v>1973</c:v>
                </c:pt>
                <c:pt idx="124">
                  <c:v>1974</c:v>
                </c:pt>
                <c:pt idx="125">
                  <c:v>1975</c:v>
                </c:pt>
                <c:pt idx="126">
                  <c:v>1976</c:v>
                </c:pt>
                <c:pt idx="127">
                  <c:v>1977</c:v>
                </c:pt>
                <c:pt idx="128">
                  <c:v>1978</c:v>
                </c:pt>
                <c:pt idx="129">
                  <c:v>1979</c:v>
                </c:pt>
                <c:pt idx="130">
                  <c:v>1980</c:v>
                </c:pt>
                <c:pt idx="131">
                  <c:v>1981</c:v>
                </c:pt>
                <c:pt idx="132">
                  <c:v>1982</c:v>
                </c:pt>
                <c:pt idx="133">
                  <c:v>1983</c:v>
                </c:pt>
                <c:pt idx="134">
                  <c:v>1984</c:v>
                </c:pt>
                <c:pt idx="135">
                  <c:v>1985</c:v>
                </c:pt>
                <c:pt idx="136">
                  <c:v>1986</c:v>
                </c:pt>
                <c:pt idx="137">
                  <c:v>1987</c:v>
                </c:pt>
                <c:pt idx="138">
                  <c:v>1988</c:v>
                </c:pt>
                <c:pt idx="139">
                  <c:v>1989</c:v>
                </c:pt>
                <c:pt idx="140">
                  <c:v>1990</c:v>
                </c:pt>
                <c:pt idx="141">
                  <c:v>1991</c:v>
                </c:pt>
                <c:pt idx="142">
                  <c:v>1992</c:v>
                </c:pt>
                <c:pt idx="143">
                  <c:v>1993</c:v>
                </c:pt>
                <c:pt idx="144">
                  <c:v>1994</c:v>
                </c:pt>
                <c:pt idx="145">
                  <c:v>1995</c:v>
                </c:pt>
                <c:pt idx="146">
                  <c:v>1996</c:v>
                </c:pt>
                <c:pt idx="147">
                  <c:v>1997</c:v>
                </c:pt>
                <c:pt idx="148">
                  <c:v>1998</c:v>
                </c:pt>
                <c:pt idx="149">
                  <c:v>1999</c:v>
                </c:pt>
                <c:pt idx="150">
                  <c:v>2000</c:v>
                </c:pt>
                <c:pt idx="151">
                  <c:v>2001</c:v>
                </c:pt>
                <c:pt idx="152">
                  <c:v>2002</c:v>
                </c:pt>
                <c:pt idx="153">
                  <c:v>2003</c:v>
                </c:pt>
                <c:pt idx="154">
                  <c:v>2004</c:v>
                </c:pt>
                <c:pt idx="155">
                  <c:v>2005</c:v>
                </c:pt>
                <c:pt idx="156">
                  <c:v>2006</c:v>
                </c:pt>
                <c:pt idx="157">
                  <c:v>2007</c:v>
                </c:pt>
                <c:pt idx="158">
                  <c:v>2008</c:v>
                </c:pt>
                <c:pt idx="159">
                  <c:v>2009</c:v>
                </c:pt>
                <c:pt idx="160">
                  <c:v>2010</c:v>
                </c:pt>
                <c:pt idx="161">
                  <c:v>2011</c:v>
                </c:pt>
                <c:pt idx="162">
                  <c:v>2012</c:v>
                </c:pt>
                <c:pt idx="163">
                  <c:v>2013</c:v>
                </c:pt>
                <c:pt idx="164">
                  <c:v>2014</c:v>
                </c:pt>
                <c:pt idx="165">
                  <c:v>2015</c:v>
                </c:pt>
                <c:pt idx="166">
                  <c:v>2016</c:v>
                </c:pt>
                <c:pt idx="167">
                  <c:v>2017</c:v>
                </c:pt>
                <c:pt idx="168">
                  <c:v>2018</c:v>
                </c:pt>
                <c:pt idx="169">
                  <c:v>2019</c:v>
                </c:pt>
                <c:pt idx="170">
                  <c:v>2020</c:v>
                </c:pt>
                <c:pt idx="171">
                  <c:v>2021</c:v>
                </c:pt>
                <c:pt idx="172">
                  <c:v>2022</c:v>
                </c:pt>
                <c:pt idx="173">
                  <c:v>2023</c:v>
                </c:pt>
                <c:pt idx="174">
                  <c:v>2024</c:v>
                </c:pt>
              </c:numCache>
            </c:numRef>
          </c:cat>
          <c:val>
            <c:numRef>
              <c:f>'G2'!$I$6:$I$180</c:f>
              <c:numCache>
                <c:formatCode>General</c:formatCode>
                <c:ptCount val="175"/>
                <c:pt idx="9">
                  <c:v>-9.9600000000000008E-2</c:v>
                </c:pt>
                <c:pt idx="10">
                  <c:v>-9.6550000000000011E-2</c:v>
                </c:pt>
                <c:pt idx="11">
                  <c:v>-0.11350000000000002</c:v>
                </c:pt>
                <c:pt idx="12">
                  <c:v>-0.14382</c:v>
                </c:pt>
                <c:pt idx="13">
                  <c:v>-0.14974000000000001</c:v>
                </c:pt>
                <c:pt idx="14">
                  <c:v>-0.15839</c:v>
                </c:pt>
                <c:pt idx="15">
                  <c:v>-0.15790999999999999</c:v>
                </c:pt>
                <c:pt idx="16">
                  <c:v>-0.13994000000000001</c:v>
                </c:pt>
                <c:pt idx="17">
                  <c:v>-0.10374000000000003</c:v>
                </c:pt>
                <c:pt idx="18">
                  <c:v>-9.151999999999999E-2</c:v>
                </c:pt>
                <c:pt idx="19">
                  <c:v>-9.1079999999999994E-2</c:v>
                </c:pt>
                <c:pt idx="20">
                  <c:v>-8.1729999999999997E-2</c:v>
                </c:pt>
                <c:pt idx="21">
                  <c:v>-6.7649999999999974E-2</c:v>
                </c:pt>
                <c:pt idx="22">
                  <c:v>-3.9370000000000002E-2</c:v>
                </c:pt>
                <c:pt idx="23">
                  <c:v>-3.1770000000000007E-2</c:v>
                </c:pt>
                <c:pt idx="24">
                  <c:v>-2.5630000000000003E-2</c:v>
                </c:pt>
                <c:pt idx="25">
                  <c:v>-3.3059999999999999E-2</c:v>
                </c:pt>
                <c:pt idx="26">
                  <c:v>-4.5480000000000007E-2</c:v>
                </c:pt>
                <c:pt idx="27">
                  <c:v>-2.4220000000000002E-2</c:v>
                </c:pt>
                <c:pt idx="28">
                  <c:v>9.2899999999999927E-3</c:v>
                </c:pt>
                <c:pt idx="29">
                  <c:v>8.5699999999999908E-3</c:v>
                </c:pt>
                <c:pt idx="30">
                  <c:v>7.5699999999999917E-3</c:v>
                </c:pt>
                <c:pt idx="31">
                  <c:v>2.1839999999999998E-2</c:v>
                </c:pt>
                <c:pt idx="32">
                  <c:v>2.5879999999999997E-2</c:v>
                </c:pt>
                <c:pt idx="33">
                  <c:v>2.1689999999999997E-2</c:v>
                </c:pt>
                <c:pt idx="34">
                  <c:v>5.1999999999999963E-3</c:v>
                </c:pt>
                <c:pt idx="35">
                  <c:v>-3.3400000000000014E-3</c:v>
                </c:pt>
                <c:pt idx="36">
                  <c:v>-1.4259999999999998E-2</c:v>
                </c:pt>
                <c:pt idx="37">
                  <c:v>-6.6159999999999997E-2</c:v>
                </c:pt>
                <c:pt idx="38">
                  <c:v>-0.10623</c:v>
                </c:pt>
                <c:pt idx="39">
                  <c:v>-9.9330000000000016E-2</c:v>
                </c:pt>
                <c:pt idx="40">
                  <c:v>-0.11459999999999999</c:v>
                </c:pt>
                <c:pt idx="41">
                  <c:v>-0.12981000000000001</c:v>
                </c:pt>
                <c:pt idx="42">
                  <c:v>-0.14412</c:v>
                </c:pt>
                <c:pt idx="43">
                  <c:v>-0.15090999999999999</c:v>
                </c:pt>
                <c:pt idx="44">
                  <c:v>-0.13977999999999996</c:v>
                </c:pt>
                <c:pt idx="45">
                  <c:v>-0.12579999999999997</c:v>
                </c:pt>
                <c:pt idx="46">
                  <c:v>-9.9469999999999989E-2</c:v>
                </c:pt>
                <c:pt idx="47">
                  <c:v>-6.8780000000000008E-2</c:v>
                </c:pt>
                <c:pt idx="48">
                  <c:v>-7.8970000000000012E-2</c:v>
                </c:pt>
                <c:pt idx="49">
                  <c:v>-8.4850000000000009E-2</c:v>
                </c:pt>
                <c:pt idx="50">
                  <c:v>-5.0829999999999986E-2</c:v>
                </c:pt>
                <c:pt idx="51">
                  <c:v>-3.6430000000000004E-2</c:v>
                </c:pt>
                <c:pt idx="52">
                  <c:v>-3.1910000000000008E-2</c:v>
                </c:pt>
                <c:pt idx="53">
                  <c:v>-3.9849999999999997E-2</c:v>
                </c:pt>
                <c:pt idx="54">
                  <c:v>-5.432E-2</c:v>
                </c:pt>
                <c:pt idx="55">
                  <c:v>-5.7369999999999997E-2</c:v>
                </c:pt>
                <c:pt idx="56">
                  <c:v>-6.1359999999999991E-2</c:v>
                </c:pt>
                <c:pt idx="57">
                  <c:v>-8.4319999999999992E-2</c:v>
                </c:pt>
                <c:pt idx="58">
                  <c:v>-8.9439999999999992E-2</c:v>
                </c:pt>
                <c:pt idx="59">
                  <c:v>-0.11760999999999999</c:v>
                </c:pt>
                <c:pt idx="60">
                  <c:v>-0.15276000000000001</c:v>
                </c:pt>
                <c:pt idx="61">
                  <c:v>-0.18165000000000001</c:v>
                </c:pt>
                <c:pt idx="62">
                  <c:v>-0.18736</c:v>
                </c:pt>
                <c:pt idx="63">
                  <c:v>-0.18035999999999999</c:v>
                </c:pt>
                <c:pt idx="64">
                  <c:v>-0.14910999999999999</c:v>
                </c:pt>
                <c:pt idx="65">
                  <c:v>-0.13056000000000001</c:v>
                </c:pt>
                <c:pt idx="66">
                  <c:v>-0.14426999999999998</c:v>
                </c:pt>
                <c:pt idx="67">
                  <c:v>-0.15554999999999999</c:v>
                </c:pt>
                <c:pt idx="68">
                  <c:v>-0.14783999999999997</c:v>
                </c:pt>
                <c:pt idx="69">
                  <c:v>-0.12733999999999998</c:v>
                </c:pt>
                <c:pt idx="70">
                  <c:v>-0.10534999999999999</c:v>
                </c:pt>
                <c:pt idx="71">
                  <c:v>-7.6760000000000009E-2</c:v>
                </c:pt>
                <c:pt idx="72">
                  <c:v>-6.4009999999999997E-2</c:v>
                </c:pt>
                <c:pt idx="73">
                  <c:v>-5.0799999999999998E-2</c:v>
                </c:pt>
                <c:pt idx="74">
                  <c:v>-5.7089999999999995E-2</c:v>
                </c:pt>
                <c:pt idx="75">
                  <c:v>-6.4260000000000012E-2</c:v>
                </c:pt>
                <c:pt idx="76">
                  <c:v>-3.3769999999999994E-2</c:v>
                </c:pt>
                <c:pt idx="77">
                  <c:v>2.7000000000000147E-4</c:v>
                </c:pt>
                <c:pt idx="78">
                  <c:v>1.89E-2</c:v>
                </c:pt>
                <c:pt idx="79">
                  <c:v>1.2530000000000003E-2</c:v>
                </c:pt>
                <c:pt idx="80">
                  <c:v>2.3740000000000004E-2</c:v>
                </c:pt>
                <c:pt idx="81">
                  <c:v>3.5450000000000002E-2</c:v>
                </c:pt>
                <c:pt idx="82">
                  <c:v>5.1700000000000003E-2</c:v>
                </c:pt>
                <c:pt idx="83">
                  <c:v>4.5360000000000004E-2</c:v>
                </c:pt>
                <c:pt idx="84">
                  <c:v>5.4979999999999994E-2</c:v>
                </c:pt>
                <c:pt idx="85">
                  <c:v>5.3990000000000003E-2</c:v>
                </c:pt>
                <c:pt idx="86">
                  <c:v>4.6050000000000008E-2</c:v>
                </c:pt>
                <c:pt idx="87">
                  <c:v>6.5509999999999999E-2</c:v>
                </c:pt>
                <c:pt idx="88">
                  <c:v>8.4389999999999993E-2</c:v>
                </c:pt>
                <c:pt idx="89">
                  <c:v>0.11960999999999999</c:v>
                </c:pt>
                <c:pt idx="90">
                  <c:v>0.14013999999999999</c:v>
                </c:pt>
                <c:pt idx="91">
                  <c:v>0.15031999999999998</c:v>
                </c:pt>
                <c:pt idx="92">
                  <c:v>0.16556999999999997</c:v>
                </c:pt>
                <c:pt idx="93">
                  <c:v>0.20566999999999996</c:v>
                </c:pt>
                <c:pt idx="94">
                  <c:v>0.24128999999999995</c:v>
                </c:pt>
                <c:pt idx="95">
                  <c:v>0.27023999999999998</c:v>
                </c:pt>
                <c:pt idx="96">
                  <c:v>0.27768000000000004</c:v>
                </c:pt>
                <c:pt idx="97">
                  <c:v>0.27620999999999996</c:v>
                </c:pt>
                <c:pt idx="98">
                  <c:v>0.26476</c:v>
                </c:pt>
                <c:pt idx="99">
                  <c:v>0.25472</c:v>
                </c:pt>
                <c:pt idx="100">
                  <c:v>0.22990000000000005</c:v>
                </c:pt>
                <c:pt idx="101">
                  <c:v>0.22757000000000005</c:v>
                </c:pt>
                <c:pt idx="102">
                  <c:v>0.23139999999999999</c:v>
                </c:pt>
                <c:pt idx="103">
                  <c:v>0.23728000000000002</c:v>
                </c:pt>
                <c:pt idx="104">
                  <c:v>0.21298999999999996</c:v>
                </c:pt>
                <c:pt idx="105">
                  <c:v>0.19631999999999999</c:v>
                </c:pt>
                <c:pt idx="106">
                  <c:v>0.18601999999999999</c:v>
                </c:pt>
                <c:pt idx="107">
                  <c:v>0.19164</c:v>
                </c:pt>
                <c:pt idx="108">
                  <c:v>0.20716999999999999</c:v>
                </c:pt>
                <c:pt idx="109">
                  <c:v>0.2218</c:v>
                </c:pt>
                <c:pt idx="110">
                  <c:v>0.23731999999999998</c:v>
                </c:pt>
                <c:pt idx="111">
                  <c:v>0.24218000000000001</c:v>
                </c:pt>
                <c:pt idx="112">
                  <c:v>0.23426</c:v>
                </c:pt>
                <c:pt idx="113">
                  <c:v>0.22307000000000002</c:v>
                </c:pt>
                <c:pt idx="114">
                  <c:v>0.20533999999999999</c:v>
                </c:pt>
                <c:pt idx="115">
                  <c:v>0.20468999999999998</c:v>
                </c:pt>
                <c:pt idx="116">
                  <c:v>0.2185</c:v>
                </c:pt>
                <c:pt idx="117">
                  <c:v>0.21243000000000004</c:v>
                </c:pt>
                <c:pt idx="118">
                  <c:v>0.19825000000000007</c:v>
                </c:pt>
                <c:pt idx="119">
                  <c:v>0.20078000000000004</c:v>
                </c:pt>
                <c:pt idx="120">
                  <c:v>0.20415000000000005</c:v>
                </c:pt>
                <c:pt idx="121">
                  <c:v>0.18821000000000002</c:v>
                </c:pt>
                <c:pt idx="122">
                  <c:v>0.18889999999999998</c:v>
                </c:pt>
                <c:pt idx="123">
                  <c:v>0.19907000000000002</c:v>
                </c:pt>
                <c:pt idx="124">
                  <c:v>0.21487999999999996</c:v>
                </c:pt>
                <c:pt idx="125">
                  <c:v>0.22533000000000003</c:v>
                </c:pt>
                <c:pt idx="126">
                  <c:v>0.21964</c:v>
                </c:pt>
                <c:pt idx="127">
                  <c:v>0.24390000000000001</c:v>
                </c:pt>
                <c:pt idx="128">
                  <c:v>0.26321</c:v>
                </c:pt>
                <c:pt idx="129">
                  <c:v>0.27515000000000001</c:v>
                </c:pt>
                <c:pt idx="130">
                  <c:v>0.30406</c:v>
                </c:pt>
                <c:pt idx="131">
                  <c:v>0.35002999999999995</c:v>
                </c:pt>
                <c:pt idx="132">
                  <c:v>0.36329</c:v>
                </c:pt>
                <c:pt idx="133">
                  <c:v>0.38102000000000003</c:v>
                </c:pt>
                <c:pt idx="134">
                  <c:v>0.40266000000000002</c:v>
                </c:pt>
                <c:pt idx="135">
                  <c:v>0.41733999999999999</c:v>
                </c:pt>
                <c:pt idx="136">
                  <c:v>0.44746999999999992</c:v>
                </c:pt>
                <c:pt idx="137">
                  <c:v>0.45840000000000003</c:v>
                </c:pt>
                <c:pt idx="138">
                  <c:v>0.48649000000000003</c:v>
                </c:pt>
                <c:pt idx="139">
                  <c:v>0.49562</c:v>
                </c:pt>
                <c:pt idx="140">
                  <c:v>0.51129999999999998</c:v>
                </c:pt>
                <c:pt idx="141">
                  <c:v>0.52074999999999982</c:v>
                </c:pt>
                <c:pt idx="142">
                  <c:v>0.53101999999999994</c:v>
                </c:pt>
                <c:pt idx="143">
                  <c:v>0.52879999999999994</c:v>
                </c:pt>
                <c:pt idx="144">
                  <c:v>0.54818</c:v>
                </c:pt>
                <c:pt idx="145">
                  <c:v>0.58374999999999999</c:v>
                </c:pt>
                <c:pt idx="146">
                  <c:v>0.60263000000000011</c:v>
                </c:pt>
                <c:pt idx="147">
                  <c:v>0.62181000000000008</c:v>
                </c:pt>
                <c:pt idx="148">
                  <c:v>0.65132999999999996</c:v>
                </c:pt>
                <c:pt idx="149">
                  <c:v>0.66809999999999992</c:v>
                </c:pt>
                <c:pt idx="150">
                  <c:v>0.66618999999999995</c:v>
                </c:pt>
                <c:pt idx="151">
                  <c:v>0.67879999999999985</c:v>
                </c:pt>
                <c:pt idx="152">
                  <c:v>0.72156999999999982</c:v>
                </c:pt>
                <c:pt idx="153">
                  <c:v>0.75695999999999986</c:v>
                </c:pt>
                <c:pt idx="154">
                  <c:v>0.77877999999999992</c:v>
                </c:pt>
                <c:pt idx="155">
                  <c:v>0.80132999999999988</c:v>
                </c:pt>
                <c:pt idx="156">
                  <c:v>0.82989999999999997</c:v>
                </c:pt>
                <c:pt idx="157">
                  <c:v>0.84589999999999976</c:v>
                </c:pt>
                <c:pt idx="158">
                  <c:v>0.83407999999999993</c:v>
                </c:pt>
                <c:pt idx="159">
                  <c:v>0.85982999999999987</c:v>
                </c:pt>
                <c:pt idx="160">
                  <c:v>0.89254</c:v>
                </c:pt>
                <c:pt idx="161">
                  <c:v>0.90108999999999995</c:v>
                </c:pt>
                <c:pt idx="162">
                  <c:v>0.90219000000000005</c:v>
                </c:pt>
                <c:pt idx="163">
                  <c:v>0.90677000000000019</c:v>
                </c:pt>
                <c:pt idx="164">
                  <c:v>0.92727000000000004</c:v>
                </c:pt>
                <c:pt idx="165">
                  <c:v>0.94579999999999997</c:v>
                </c:pt>
                <c:pt idx="166">
                  <c:v>0.98316000000000003</c:v>
                </c:pt>
                <c:pt idx="167">
                  <c:v>1.00932</c:v>
                </c:pt>
                <c:pt idx="168">
                  <c:v>1.0409699999999997</c:v>
                </c:pt>
                <c:pt idx="169">
                  <c:v>1.0729200000000001</c:v>
                </c:pt>
                <c:pt idx="170">
                  <c:v>1.10022</c:v>
                </c:pt>
                <c:pt idx="171">
                  <c:v>1.12297</c:v>
                </c:pt>
                <c:pt idx="172">
                  <c:v>1.1480399999999999</c:v>
                </c:pt>
                <c:pt idx="173">
                  <c:v>1.2004000000000001</c:v>
                </c:pt>
                <c:pt idx="174">
                  <c:v>1.25373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2A2-4A73-A089-C90967F66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686160"/>
        <c:axId val="516685832"/>
      </c:lineChart>
      <c:catAx>
        <c:axId val="5166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5832"/>
        <c:crosses val="autoZero"/>
        <c:auto val="1"/>
        <c:lblAlgn val="ctr"/>
        <c:lblOffset val="100"/>
        <c:tickLblSkip val="10"/>
        <c:noMultiLvlLbl val="0"/>
      </c:catAx>
      <c:valAx>
        <c:axId val="516685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578518518518523E-2"/>
          <c:y val="6.1504670169293618E-2"/>
          <c:w val="0.89793044619422568"/>
          <c:h val="0.64606246351430241"/>
        </c:manualLayout>
      </c:layout>
      <c:areaChart>
        <c:grouping val="stacked"/>
        <c:varyColors val="0"/>
        <c:ser>
          <c:idx val="1"/>
          <c:order val="0"/>
          <c:tx>
            <c:strRef>
              <c:f>'G19'!$A$4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'G19'!$B$4:$H$4</c:f>
              <c:numCache>
                <c:formatCode>#,##0</c:formatCode>
                <c:ptCount val="7"/>
                <c:pt idx="0">
                  <c:v>17921.899780000003</c:v>
                </c:pt>
                <c:pt idx="1">
                  <c:v>19674.278357274579</c:v>
                </c:pt>
                <c:pt idx="2">
                  <c:v>19184.693149880139</c:v>
                </c:pt>
                <c:pt idx="3">
                  <c:v>16674.846375936158</c:v>
                </c:pt>
                <c:pt idx="4">
                  <c:v>15471.125878386863</c:v>
                </c:pt>
                <c:pt idx="5">
                  <c:v>14434.89638898514</c:v>
                </c:pt>
                <c:pt idx="6">
                  <c:v>12796.258993878748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4-48B3-BBD4-9B804C165BA9}"/>
            </c:ext>
          </c:extLst>
        </c:ser>
        <c:ser>
          <c:idx val="3"/>
          <c:order val="1"/>
          <c:tx>
            <c:strRef>
              <c:f>'G19'!$A$5</c:f>
              <c:strCache>
                <c:ptCount val="1"/>
                <c:pt idx="0">
                  <c:v>Elektrina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'G19'!$B$5:$H$5</c:f>
              <c:numCache>
                <c:formatCode>#,##0</c:formatCode>
                <c:ptCount val="7"/>
                <c:pt idx="0">
                  <c:v>12416.001920000001</c:v>
                </c:pt>
                <c:pt idx="1">
                  <c:v>14195.321946534674</c:v>
                </c:pt>
                <c:pt idx="2">
                  <c:v>14502.81080069105</c:v>
                </c:pt>
                <c:pt idx="3">
                  <c:v>15778.871388258871</c:v>
                </c:pt>
                <c:pt idx="4">
                  <c:v>16127.458961645198</c:v>
                </c:pt>
                <c:pt idx="5">
                  <c:v>16741.095291324535</c:v>
                </c:pt>
                <c:pt idx="6">
                  <c:v>17488.11931795768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4-48B3-BBD4-9B804C165BA9}"/>
            </c:ext>
          </c:extLst>
        </c:ser>
        <c:ser>
          <c:idx val="2"/>
          <c:order val="2"/>
          <c:tx>
            <c:strRef>
              <c:f>'G19'!$A$6</c:f>
              <c:strCache>
                <c:ptCount val="1"/>
                <c:pt idx="0">
                  <c:v>Biomasa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'G19'!$B$6:$H$6</c:f>
              <c:numCache>
                <c:formatCode>#,##0</c:formatCode>
                <c:ptCount val="7"/>
                <c:pt idx="0">
                  <c:v>6905.2427200000011</c:v>
                </c:pt>
                <c:pt idx="1">
                  <c:v>7228.5286151172213</c:v>
                </c:pt>
                <c:pt idx="2">
                  <c:v>7143.823792700281</c:v>
                </c:pt>
                <c:pt idx="3">
                  <c:v>6234.196108166494</c:v>
                </c:pt>
                <c:pt idx="4">
                  <c:v>5589.3575572208738</c:v>
                </c:pt>
                <c:pt idx="5">
                  <c:v>4859.3313690267796</c:v>
                </c:pt>
                <c:pt idx="6">
                  <c:v>4111.2586248919051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A4-48B3-BBD4-9B804C165BA9}"/>
            </c:ext>
          </c:extLst>
        </c:ser>
        <c:ser>
          <c:idx val="4"/>
          <c:order val="3"/>
          <c:tx>
            <c:strRef>
              <c:f>'G19'!$A$7</c:f>
              <c:strCache>
                <c:ptCount val="1"/>
                <c:pt idx="0">
                  <c:v>Teplo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'G19'!$B$7:$H$7</c:f>
              <c:numCache>
                <c:formatCode>#,##0</c:formatCode>
                <c:ptCount val="7"/>
                <c:pt idx="0">
                  <c:v>5560.0006199999998</c:v>
                </c:pt>
                <c:pt idx="1">
                  <c:v>5380.9123894791574</c:v>
                </c:pt>
                <c:pt idx="2">
                  <c:v>4991.1705320118472</c:v>
                </c:pt>
                <c:pt idx="3">
                  <c:v>4567.8872022070727</c:v>
                </c:pt>
                <c:pt idx="4">
                  <c:v>4126.7498532046075</c:v>
                </c:pt>
                <c:pt idx="5">
                  <c:v>3678.3423982247309</c:v>
                </c:pt>
                <c:pt idx="6">
                  <c:v>3719.6813821719697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A4-48B3-BBD4-9B804C165BA9}"/>
            </c:ext>
          </c:extLst>
        </c:ser>
        <c:ser>
          <c:idx val="5"/>
          <c:order val="4"/>
          <c:tx>
            <c:strRef>
              <c:f>'G19'!$A$8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99362B"/>
            </a:solidFill>
            <a:ln w="25400"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'G19'!$B$8:$H$8</c:f>
              <c:numCache>
                <c:formatCode>0.00</c:formatCode>
                <c:ptCount val="7"/>
                <c:pt idx="0">
                  <c:v>1753.8854100000001</c:v>
                </c:pt>
                <c:pt idx="1">
                  <c:v>1085.2242644619359</c:v>
                </c:pt>
                <c:pt idx="2">
                  <c:v>613.69304262240405</c:v>
                </c:pt>
                <c:pt idx="3">
                  <c:v>327.42686296341014</c:v>
                </c:pt>
                <c:pt idx="4">
                  <c:v>174.71818048236736</c:v>
                </c:pt>
                <c:pt idx="5">
                  <c:v>102.91005256302417</c:v>
                </c:pt>
                <c:pt idx="6">
                  <c:v>57.841590653326904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A4-48B3-BBD4-9B804C165BA9}"/>
            </c:ext>
          </c:extLst>
        </c:ser>
        <c:ser>
          <c:idx val="0"/>
          <c:order val="5"/>
          <c:tx>
            <c:strRef>
              <c:f>'G19'!$A$9</c:f>
              <c:strCache>
                <c:ptCount val="1"/>
                <c:pt idx="0">
                  <c:v>Komunálny odpad</c:v>
                </c:pt>
              </c:strCache>
            </c:strRef>
          </c:tx>
          <c:spPr>
            <a:solidFill>
              <a:srgbClr val="DC9790"/>
            </a:solidFill>
            <a:ln w="25400"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'G19'!$B$9:$H$9</c:f>
              <c:numCache>
                <c:formatCode>#,##0</c:formatCode>
                <c:ptCount val="7"/>
                <c:pt idx="0">
                  <c:v>274.16561999999999</c:v>
                </c:pt>
                <c:pt idx="1">
                  <c:v>298.998837408714</c:v>
                </c:pt>
                <c:pt idx="2">
                  <c:v>283.66356859561398</c:v>
                </c:pt>
                <c:pt idx="3">
                  <c:v>280.21413636523698</c:v>
                </c:pt>
                <c:pt idx="4">
                  <c:v>281.83661346320298</c:v>
                </c:pt>
                <c:pt idx="5">
                  <c:v>297.01184661994603</c:v>
                </c:pt>
                <c:pt idx="6">
                  <c:v>309.03453359943899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6A4-48B3-BBD4-9B804C165BA9}"/>
            </c:ext>
          </c:extLst>
        </c:ser>
        <c:ser>
          <c:idx val="6"/>
          <c:order val="6"/>
          <c:tx>
            <c:strRef>
              <c:f>'G19'!$A$10</c:f>
              <c:strCache>
                <c:ptCount val="1"/>
                <c:pt idx="0">
                  <c:v>OZE</c:v>
                </c:pt>
              </c:strCache>
            </c:strRef>
          </c:tx>
          <c:spPr>
            <a:solidFill>
              <a:srgbClr val="F2B116"/>
            </a:solidFill>
            <a:ln w="25400"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'G19'!$B$10:$H$10</c:f>
              <c:numCache>
                <c:formatCode>#,##0</c:formatCode>
                <c:ptCount val="7"/>
                <c:pt idx="0">
                  <c:v>343.89909999999998</c:v>
                </c:pt>
                <c:pt idx="1">
                  <c:v>410.23232779941594</c:v>
                </c:pt>
                <c:pt idx="2">
                  <c:v>431.7780768407423</c:v>
                </c:pt>
                <c:pt idx="3">
                  <c:v>465.04959806979207</c:v>
                </c:pt>
                <c:pt idx="4">
                  <c:v>503.92906890782484</c:v>
                </c:pt>
                <c:pt idx="5">
                  <c:v>570.24069305135981</c:v>
                </c:pt>
                <c:pt idx="6">
                  <c:v>674.97712999432633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A4-48B3-BBD4-9B804C165BA9}"/>
            </c:ext>
          </c:extLst>
        </c:ser>
        <c:ser>
          <c:idx val="7"/>
          <c:order val="7"/>
          <c:tx>
            <c:strRef>
              <c:f>'G19'!$A$11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FFDC8A"/>
            </a:solidFill>
            <a:ln>
              <a:noFill/>
            </a:ln>
            <a:effectLst/>
          </c:spPr>
          <c:cat>
            <c:numRef>
              <c:f>'G19'!$B$3:$H$3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'G19'!$B$11:$H$11</c:f>
              <c:numCache>
                <c:formatCode>#,##0</c:formatCode>
                <c:ptCount val="7"/>
                <c:pt idx="0">
                  <c:v>841.33745999999996</c:v>
                </c:pt>
                <c:pt idx="1">
                  <c:v>659.98345322295017</c:v>
                </c:pt>
                <c:pt idx="2">
                  <c:v>627.71759511524965</c:v>
                </c:pt>
                <c:pt idx="3">
                  <c:v>636.33252685695436</c:v>
                </c:pt>
                <c:pt idx="4">
                  <c:v>594.60593840398565</c:v>
                </c:pt>
                <c:pt idx="5">
                  <c:v>529.78089313351597</c:v>
                </c:pt>
                <c:pt idx="6">
                  <c:v>429.21048677253043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6A4-48B3-BBD4-9B804C165B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944880"/>
        <c:axId val="364946128"/>
      </c:areaChart>
      <c:catAx>
        <c:axId val="36494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364946128"/>
        <c:crosses val="autoZero"/>
        <c:auto val="1"/>
        <c:lblAlgn val="ctr"/>
        <c:lblOffset val="100"/>
        <c:noMultiLvlLbl val="0"/>
      </c:catAx>
      <c:valAx>
        <c:axId val="364946128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364944880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9018972562755407"/>
          <c:w val="1"/>
          <c:h val="0.209810274372446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03703703703708E-2"/>
          <c:y val="7.5059101654846333E-2"/>
          <c:w val="0.85822037037037036"/>
          <c:h val="0.6507880910683012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'G20'!$A$4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'G20'!$B$3:$H$3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'G20'!$B$4:$H$4</c:f>
              <c:numCache>
                <c:formatCode>0.0000</c:formatCode>
                <c:ptCount val="7"/>
                <c:pt idx="0">
                  <c:v>3.5978213808350001</c:v>
                </c:pt>
                <c:pt idx="1">
                  <c:v>3.9506542414024444</c:v>
                </c:pt>
                <c:pt idx="2">
                  <c:v>3.8524506857081802</c:v>
                </c:pt>
                <c:pt idx="3">
                  <c:v>3.3466256199657507</c:v>
                </c:pt>
                <c:pt idx="4">
                  <c:v>3.1033035877045707</c:v>
                </c:pt>
                <c:pt idx="5">
                  <c:v>2.891103909199455</c:v>
                </c:pt>
                <c:pt idx="6">
                  <c:v>2.5573932614510442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EA-4D40-B65A-E2F9DE24F321}"/>
            </c:ext>
          </c:extLst>
        </c:ser>
        <c:ser>
          <c:idx val="2"/>
          <c:order val="1"/>
          <c:tx>
            <c:strRef>
              <c:f>'G20'!$A$5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'G20'!$B$3:$H$3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'G20'!$B$5:$H$5</c:f>
              <c:numCache>
                <c:formatCode>0.0000</c:formatCode>
                <c:ptCount val="7"/>
                <c:pt idx="0">
                  <c:v>0.61442370799603518</c:v>
                </c:pt>
                <c:pt idx="1">
                  <c:v>0.37516659932961449</c:v>
                </c:pt>
                <c:pt idx="2">
                  <c:v>0.20970329023616097</c:v>
                </c:pt>
                <c:pt idx="3">
                  <c:v>0.11098072900986751</c:v>
                </c:pt>
                <c:pt idx="4">
                  <c:v>5.9399231552161418E-2</c:v>
                </c:pt>
                <c:pt idx="5">
                  <c:v>3.4798788856366045E-2</c:v>
                </c:pt>
                <c:pt idx="6">
                  <c:v>1.9582814580884594E-2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EA-4D40-B65A-E2F9DE24F321}"/>
            </c:ext>
          </c:extLst>
        </c:ser>
        <c:ser>
          <c:idx val="1"/>
          <c:order val="2"/>
          <c:tx>
            <c:strRef>
              <c:f>'G20'!$A$6</c:f>
              <c:strCache>
                <c:ptCount val="1"/>
                <c:pt idx="0">
                  <c:v>Biomasa (CH4 a N2O)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'G20'!$B$3:$H$3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'G20'!$B$6:$H$6</c:f>
              <c:numCache>
                <c:formatCode>0.0000</c:formatCode>
                <c:ptCount val="7"/>
                <c:pt idx="0">
                  <c:v>0.23109288971886602</c:v>
                </c:pt>
                <c:pt idx="1">
                  <c:v>0.24062207294882604</c:v>
                </c:pt>
                <c:pt idx="2">
                  <c:v>0.23792241544297243</c:v>
                </c:pt>
                <c:pt idx="3">
                  <c:v>0.20694106816147856</c:v>
                </c:pt>
                <c:pt idx="4">
                  <c:v>0.18435255303192211</c:v>
                </c:pt>
                <c:pt idx="5">
                  <c:v>0.1587665435054407</c:v>
                </c:pt>
                <c:pt idx="6">
                  <c:v>0.13256587724473656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EA-4D40-B65A-E2F9DE24F321}"/>
            </c:ext>
          </c:extLst>
        </c:ser>
        <c:ser>
          <c:idx val="5"/>
          <c:order val="3"/>
          <c:tx>
            <c:strRef>
              <c:f>'G20'!$A$7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'G20'!$B$3:$H$3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'G20'!$B$7:$H$7</c:f>
              <c:numCache>
                <c:formatCode>0.0000</c:formatCode>
                <c:ptCount val="7"/>
                <c:pt idx="0">
                  <c:v>0.22114318942429995</c:v>
                </c:pt>
                <c:pt idx="1">
                  <c:v>0.17328379260457458</c:v>
                </c:pt>
                <c:pt idx="2">
                  <c:v>0.16473280334362145</c:v>
                </c:pt>
                <c:pt idx="3">
                  <c:v>0.16662598196944833</c:v>
                </c:pt>
                <c:pt idx="4">
                  <c:v>0.1555460839944979</c:v>
                </c:pt>
                <c:pt idx="5">
                  <c:v>0.13851584751078461</c:v>
                </c:pt>
                <c:pt idx="6">
                  <c:v>0.11253163679001855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EA-4D40-B65A-E2F9DE24F321}"/>
            </c:ext>
          </c:extLst>
        </c:ser>
        <c:ser>
          <c:idx val="3"/>
          <c:order val="4"/>
          <c:tx>
            <c:strRef>
              <c:f>'G20'!$A$8</c:f>
              <c:strCache>
                <c:ptCount val="1"/>
                <c:pt idx="0">
                  <c:v>Komunálny odpad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'G20'!$B$3:$H$3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'G20'!$B$8:$H$8</c:f>
              <c:numCache>
                <c:formatCode>0.0000</c:formatCode>
                <c:ptCount val="7"/>
                <c:pt idx="0">
                  <c:v>4.3866499199999999E-2</c:v>
                </c:pt>
                <c:pt idx="1">
                  <c:v>4.7843286566229278E-2</c:v>
                </c:pt>
                <c:pt idx="2">
                  <c:v>4.5445117979905282E-2</c:v>
                </c:pt>
                <c:pt idx="3">
                  <c:v>4.4770639246792004E-2</c:v>
                </c:pt>
                <c:pt idx="4">
                  <c:v>4.5060883611808163E-2</c:v>
                </c:pt>
                <c:pt idx="5">
                  <c:v>4.7258375387604322E-2</c:v>
                </c:pt>
                <c:pt idx="6">
                  <c:v>4.9339380880962562E-2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EA-4D40-B65A-E2F9DE24F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268719"/>
        <c:axId val="75284111"/>
        <c:extLst/>
      </c:barChart>
      <c:catAx>
        <c:axId val="75268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5284111"/>
        <c:crosses val="autoZero"/>
        <c:auto val="1"/>
        <c:lblAlgn val="ctr"/>
        <c:lblOffset val="100"/>
        <c:noMultiLvlLbl val="0"/>
      </c:catAx>
      <c:valAx>
        <c:axId val="75284111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5268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3824306898774981"/>
          <c:w val="1"/>
          <c:h val="0.16175715119673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'G21'!$A$5</c:f>
              <c:strCache>
                <c:ptCount val="1"/>
                <c:pt idx="0">
                  <c:v>Živočíšna výroba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'G21'!$B$3:$J$3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'G21'!$B$5:$J$5</c:f>
              <c:numCache>
                <c:formatCode>0.00</c:formatCode>
                <c:ptCount val="9"/>
                <c:pt idx="0">
                  <c:v>4346.6120342776649</c:v>
                </c:pt>
                <c:pt idx="1">
                  <c:v>1761.8481265150749</c:v>
                </c:pt>
                <c:pt idx="2">
                  <c:v>1386.4755370151502</c:v>
                </c:pt>
                <c:pt idx="3" formatCode="0">
                  <c:v>1309.8737157772091</c:v>
                </c:pt>
                <c:pt idx="4" formatCode="0">
                  <c:v>1293.3904346005017</c:v>
                </c:pt>
                <c:pt idx="5" formatCode="0">
                  <c:v>1188.0333479593214</c:v>
                </c:pt>
                <c:pt idx="6" formatCode="0">
                  <c:v>1219.865048192738</c:v>
                </c:pt>
                <c:pt idx="7" formatCode="0">
                  <c:v>1234.8901852329179</c:v>
                </c:pt>
                <c:pt idx="8" formatCode="0">
                  <c:v>1256.7707971585946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DE-4644-AD3D-996D6D1546FE}"/>
            </c:ext>
          </c:extLst>
        </c:ser>
        <c:ser>
          <c:idx val="0"/>
          <c:order val="1"/>
          <c:tx>
            <c:strRef>
              <c:f>'G21'!$A$4</c:f>
              <c:strCache>
                <c:ptCount val="1"/>
                <c:pt idx="0">
                  <c:v>Rastlinná výroba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'G21'!$B$3:$J$3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'G21'!$B$4:$J$4</c:f>
              <c:numCache>
                <c:formatCode>0.00</c:formatCode>
                <c:ptCount val="9"/>
                <c:pt idx="0">
                  <c:v>1421.0678438953553</c:v>
                </c:pt>
                <c:pt idx="1">
                  <c:v>772.81071211750054</c:v>
                </c:pt>
                <c:pt idx="2">
                  <c:v>753.65615502575849</c:v>
                </c:pt>
                <c:pt idx="3" formatCode="0">
                  <c:v>646.23807400655505</c:v>
                </c:pt>
                <c:pt idx="4" formatCode="0">
                  <c:v>641.96919273958952</c:v>
                </c:pt>
                <c:pt idx="5" formatCode="0">
                  <c:v>628.55683981035804</c:v>
                </c:pt>
                <c:pt idx="6" formatCode="0">
                  <c:v>616.82787553174956</c:v>
                </c:pt>
                <c:pt idx="7" formatCode="0">
                  <c:v>608.23848667130812</c:v>
                </c:pt>
                <c:pt idx="8" formatCode="0">
                  <c:v>584.32546809960752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DE-4644-AD3D-996D6D154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314925925925925"/>
          <c:y val="6.7960692741778558E-2"/>
          <c:w val="0.80510999999999999"/>
          <c:h val="0.582116656937147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'G22'!$A$4</c:f>
              <c:strCache>
                <c:ptCount val="1"/>
                <c:pt idx="0">
                  <c:v>Spracovanie odpadu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'G22'!$B$3:$J$3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'G22'!$B$4:$J$4</c:f>
              <c:numCache>
                <c:formatCode>General</c:formatCode>
                <c:ptCount val="9"/>
                <c:pt idx="0">
                  <c:v>899.65508512560837</c:v>
                </c:pt>
                <c:pt idx="1">
                  <c:v>1158.1410123506778</c:v>
                </c:pt>
                <c:pt idx="2" formatCode="#,##0">
                  <c:v>1556.4784979247236</c:v>
                </c:pt>
                <c:pt idx="3" formatCode="#,##0">
                  <c:v>1529.9177781537824</c:v>
                </c:pt>
                <c:pt idx="4" formatCode="#,##0">
                  <c:v>670.30753775383835</c:v>
                </c:pt>
                <c:pt idx="5" formatCode="#,##0">
                  <c:v>653.96081994549604</c:v>
                </c:pt>
                <c:pt idx="6" formatCode="#,##0">
                  <c:v>632.89135100376029</c:v>
                </c:pt>
                <c:pt idx="7" formatCode="#,##0">
                  <c:v>609.48147869087586</c:v>
                </c:pt>
                <c:pt idx="8" formatCode="#,##0">
                  <c:v>584.65749711893636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4B2-9B8D-8056CEDBCDF2}"/>
            </c:ext>
          </c:extLst>
        </c:ser>
        <c:ser>
          <c:idx val="1"/>
          <c:order val="1"/>
          <c:tx>
            <c:strRef>
              <c:f>'G22'!$A$5</c:f>
              <c:strCache>
                <c:ptCount val="1"/>
                <c:pt idx="0">
                  <c:v>Odpadové vody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'G22'!$B$3:$J$3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'G22'!$B$5:$J$5</c:f>
              <c:numCache>
                <c:formatCode>General</c:formatCode>
                <c:ptCount val="9"/>
                <c:pt idx="0">
                  <c:v>637.18125037761251</c:v>
                </c:pt>
                <c:pt idx="1">
                  <c:v>459.92293903005816</c:v>
                </c:pt>
                <c:pt idx="2" formatCode="#,##0">
                  <c:v>374.06873754507717</c:v>
                </c:pt>
                <c:pt idx="3" formatCode="#,##0">
                  <c:v>400.7471226690962</c:v>
                </c:pt>
                <c:pt idx="4" formatCode="#,##0">
                  <c:v>395.32001579581146</c:v>
                </c:pt>
                <c:pt idx="5" formatCode="#,##0">
                  <c:v>391.91401135744877</c:v>
                </c:pt>
                <c:pt idx="6" formatCode="#,##0">
                  <c:v>387.26466589801129</c:v>
                </c:pt>
                <c:pt idx="7" formatCode="#,##0">
                  <c:v>382.12062544823033</c:v>
                </c:pt>
                <c:pt idx="8" formatCode="#,##0">
                  <c:v>376.59966654291179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4B2-9B8D-8056CEDBC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33719568"/>
        <c:axId val="1433722896"/>
      </c:barChart>
      <c:catAx>
        <c:axId val="143371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433722896"/>
        <c:crosses val="autoZero"/>
        <c:auto val="1"/>
        <c:lblAlgn val="ctr"/>
        <c:lblOffset val="100"/>
        <c:noMultiLvlLbl val="0"/>
      </c:catAx>
      <c:valAx>
        <c:axId val="1433722896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433719568"/>
        <c:crosses val="autoZero"/>
        <c:crossBetween val="between"/>
        <c:majorUnit val="5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5133975481611213"/>
          <c:w val="1"/>
          <c:h val="0.111590776415645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43386243386244E-2"/>
          <c:y val="6.7960692741778558E-2"/>
          <c:w val="0.86882539682539683"/>
          <c:h val="0.5964146721151975"/>
        </c:manualLayout>
      </c:layout>
      <c:areaChart>
        <c:grouping val="standard"/>
        <c:varyColors val="0"/>
        <c:ser>
          <c:idx val="0"/>
          <c:order val="0"/>
          <c:tx>
            <c:strRef>
              <c:f>'G23'!$A$4</c:f>
              <c:strCache>
                <c:ptCount val="1"/>
                <c:pt idx="0">
                  <c:v>Ostatné typy pôdy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'G23'!$B$3:$H$3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'G23'!$B$4:$H$4</c:f>
              <c:numCache>
                <c:formatCode>0.00</c:formatCode>
                <c:ptCount val="7"/>
                <c:pt idx="0">
                  <c:v>164.84337247995185</c:v>
                </c:pt>
                <c:pt idx="1">
                  <c:v>266.05612523204866</c:v>
                </c:pt>
                <c:pt idx="2">
                  <c:v>275.71004642510053</c:v>
                </c:pt>
                <c:pt idx="3">
                  <c:v>277.574343508472</c:v>
                </c:pt>
                <c:pt idx="4">
                  <c:v>820.30102760084378</c:v>
                </c:pt>
                <c:pt idx="5">
                  <c:v>334.73403521472665</c:v>
                </c:pt>
                <c:pt idx="6">
                  <c:v>362.38284177872276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D6-41A3-8E85-464130744346}"/>
            </c:ext>
          </c:extLst>
        </c:ser>
        <c:ser>
          <c:idx val="4"/>
          <c:order val="1"/>
          <c:tx>
            <c:strRef>
              <c:f>'G23'!$A$8</c:f>
              <c:strCache>
                <c:ptCount val="1"/>
                <c:pt idx="0">
                  <c:v>Pasienky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'G23'!$B$3:$H$3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'G23'!$B$8:$H$8</c:f>
              <c:numCache>
                <c:formatCode>0.00</c:formatCode>
                <c:ptCount val="7"/>
                <c:pt idx="0">
                  <c:v>-5680.1396323882436</c:v>
                </c:pt>
                <c:pt idx="1">
                  <c:v>-3816.3974225027277</c:v>
                </c:pt>
                <c:pt idx="2">
                  <c:v>-2747.2614180890387</c:v>
                </c:pt>
                <c:pt idx="3">
                  <c:v>-1612.6864230748602</c:v>
                </c:pt>
                <c:pt idx="4">
                  <c:v>-1288.255996973043</c:v>
                </c:pt>
                <c:pt idx="5">
                  <c:v>-1146.8036023649854</c:v>
                </c:pt>
                <c:pt idx="6">
                  <c:v>-1567.7558420730481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D6-41A3-8E85-464130744346}"/>
            </c:ext>
          </c:extLst>
        </c:ser>
        <c:ser>
          <c:idx val="3"/>
          <c:order val="2"/>
          <c:tx>
            <c:strRef>
              <c:f>'G23'!$A$7</c:f>
              <c:strCache>
                <c:ptCount val="1"/>
                <c:pt idx="0">
                  <c:v>Výrobky z dreva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'G23'!$B$3:$H$3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'G23'!$B$7:$H$7</c:f>
              <c:numCache>
                <c:formatCode>0.00</c:formatCode>
                <c:ptCount val="7"/>
                <c:pt idx="0">
                  <c:v>-5562.119056565155</c:v>
                </c:pt>
                <c:pt idx="1">
                  <c:v>-3810.5770224589987</c:v>
                </c:pt>
                <c:pt idx="2">
                  <c:v>-2754.3814641227596</c:v>
                </c:pt>
                <c:pt idx="3">
                  <c:v>-1624.1040431919205</c:v>
                </c:pt>
                <c:pt idx="4">
                  <c:v>-1301.9836835205656</c:v>
                </c:pt>
                <c:pt idx="5">
                  <c:v>-1160.5442369002392</c:v>
                </c:pt>
                <c:pt idx="6">
                  <c:v>-1581.5561975049043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D6-41A3-8E85-464130744346}"/>
            </c:ext>
          </c:extLst>
        </c:ser>
        <c:ser>
          <c:idx val="2"/>
          <c:order val="3"/>
          <c:tx>
            <c:strRef>
              <c:f>'G23'!$A$6</c:f>
              <c:strCache>
                <c:ptCount val="1"/>
                <c:pt idx="0">
                  <c:v>Orná pôda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'G23'!$B$3:$H$3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'G23'!$B$6:$H$6</c:f>
              <c:numCache>
                <c:formatCode>0.00</c:formatCode>
                <c:ptCount val="7"/>
                <c:pt idx="0">
                  <c:v>-4917.2052178331651</c:v>
                </c:pt>
                <c:pt idx="1">
                  <c:v>-3183.8498357184349</c:v>
                </c:pt>
                <c:pt idx="2">
                  <c:v>-2246.4261767218986</c:v>
                </c:pt>
                <c:pt idx="3">
                  <c:v>-1224.253160382747</c:v>
                </c:pt>
                <c:pt idx="4">
                  <c:v>-976.7008949364124</c:v>
                </c:pt>
                <c:pt idx="5">
                  <c:v>-898.38092610740068</c:v>
                </c:pt>
                <c:pt idx="6">
                  <c:v>-1360.7069578694945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D6-41A3-8E85-464130744346}"/>
            </c:ext>
          </c:extLst>
        </c:ser>
        <c:ser>
          <c:idx val="1"/>
          <c:order val="4"/>
          <c:tx>
            <c:strRef>
              <c:f>'G23'!$A$5</c:f>
              <c:strCache>
                <c:ptCount val="1"/>
                <c:pt idx="0">
                  <c:v>Lesy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'G23'!$B$3:$H$3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'G23'!$B$5:$H$5</c:f>
              <c:numCache>
                <c:formatCode>0.00</c:formatCode>
                <c:ptCount val="7"/>
                <c:pt idx="0">
                  <c:v>-3763.6552184034167</c:v>
                </c:pt>
                <c:pt idx="1">
                  <c:v>-2149.2832866014451</c:v>
                </c:pt>
                <c:pt idx="2">
                  <c:v>-1228.2417973387126</c:v>
                </c:pt>
                <c:pt idx="3">
                  <c:v>-221.30616669513967</c:v>
                </c:pt>
                <c:pt idx="4">
                  <c:v>512.90870008240222</c:v>
                </c:pt>
                <c:pt idx="5">
                  <c:v>59.753337940053541</c:v>
                </c:pt>
                <c:pt idx="6">
                  <c:v>-421.6525611337006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D6-41A3-8E85-464130744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6850512"/>
        <c:axId val="486832208"/>
      </c:areaChart>
      <c:lineChart>
        <c:grouping val="standard"/>
        <c:varyColors val="0"/>
        <c:ser>
          <c:idx val="5"/>
          <c:order val="5"/>
          <c:tx>
            <c:strRef>
              <c:f>'G23'!$A$9</c:f>
              <c:strCache>
                <c:ptCount val="1"/>
                <c:pt idx="0">
                  <c:v>Celkové emisie</c:v>
                </c:pt>
              </c:strCache>
            </c:strRef>
          </c:tx>
          <c:spPr>
            <a:ln w="28575" cap="rnd" cmpd="sng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'G23'!$B$3:$H$3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'G23'!$B$9:$H$9</c:f>
              <c:numCache>
                <c:formatCode>0.00</c:formatCode>
                <c:ptCount val="7"/>
                <c:pt idx="0">
                  <c:v>-5515.2962599082921</c:v>
                </c:pt>
                <c:pt idx="1">
                  <c:v>-3550.3412972706792</c:v>
                </c:pt>
                <c:pt idx="2">
                  <c:v>-2471.551371663938</c:v>
                </c:pt>
                <c:pt idx="3">
                  <c:v>-1335.1120795663883</c:v>
                </c:pt>
                <c:pt idx="4">
                  <c:v>-467.95496937219929</c:v>
                </c:pt>
                <c:pt idx="5">
                  <c:v>-812.06956715025876</c:v>
                </c:pt>
                <c:pt idx="6">
                  <c:v>-1205.3730002943255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CD6-41A3-8E85-464130744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850512"/>
        <c:axId val="486832208"/>
      </c:lineChart>
      <c:catAx>
        <c:axId val="48685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86832208"/>
        <c:crosses val="autoZero"/>
        <c:auto val="1"/>
        <c:lblAlgn val="ctr"/>
        <c:lblOffset val="100"/>
        <c:noMultiLvlLbl val="0"/>
      </c:catAx>
      <c:valAx>
        <c:axId val="486832208"/>
        <c:scaling>
          <c:orientation val="minMax"/>
          <c:max val="1000"/>
          <c:min val="-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86850512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3241292080171236"/>
          <c:w val="1"/>
          <c:h val="0.167587079198287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339584207188919E-2"/>
          <c:y val="5.0925925925925923E-2"/>
          <c:w val="0.86969189540236058"/>
          <c:h val="0.61962235537801447"/>
        </c:manualLayout>
      </c:layout>
      <c:areaChart>
        <c:grouping val="standard"/>
        <c:varyColors val="0"/>
        <c:ser>
          <c:idx val="0"/>
          <c:order val="0"/>
          <c:tx>
            <c:strRef>
              <c:f>'G24'!$A$11</c:f>
              <c:strCache>
                <c:ptCount val="1"/>
                <c:pt idx="0">
                  <c:v>LULUCF</c:v>
                </c:pt>
              </c:strCache>
            </c:strRef>
          </c:tx>
          <c:spPr>
            <a:solidFill>
              <a:srgbClr val="A9D18E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'G24'!$B$11:$BJ$11</c:f>
              <c:numCache>
                <c:formatCode>#,##0.00</c:formatCode>
                <c:ptCount val="61"/>
                <c:pt idx="0">
                  <c:v>-8892.5278849254173</c:v>
                </c:pt>
                <c:pt idx="1">
                  <c:v>-9719.5770666981825</c:v>
                </c:pt>
                <c:pt idx="2">
                  <c:v>-10348.907326078521</c:v>
                </c:pt>
                <c:pt idx="3">
                  <c:v>-10138.099314041307</c:v>
                </c:pt>
                <c:pt idx="4">
                  <c:v>-9577.923514968883</c:v>
                </c:pt>
                <c:pt idx="5">
                  <c:v>-9030.4261702514959</c:v>
                </c:pt>
                <c:pt idx="6">
                  <c:v>-8939.2118332691734</c:v>
                </c:pt>
                <c:pt idx="7">
                  <c:v>-8727.3035539505672</c:v>
                </c:pt>
                <c:pt idx="8">
                  <c:v>-9793.7377828440913</c:v>
                </c:pt>
                <c:pt idx="9">
                  <c:v>-8953.3423791782134</c:v>
                </c:pt>
                <c:pt idx="10">
                  <c:v>-8922.5339352460633</c:v>
                </c:pt>
                <c:pt idx="11">
                  <c:v>-8243.5162680249123</c:v>
                </c:pt>
                <c:pt idx="12">
                  <c:v>-8721.8218795186967</c:v>
                </c:pt>
                <c:pt idx="13">
                  <c:v>-8146.4547541259381</c:v>
                </c:pt>
                <c:pt idx="14">
                  <c:v>-8154.3818055496113</c:v>
                </c:pt>
                <c:pt idx="15">
                  <c:v>-4264.7737827130768</c:v>
                </c:pt>
                <c:pt idx="16">
                  <c:v>-7358.4140025533379</c:v>
                </c:pt>
                <c:pt idx="17">
                  <c:v>-6911.611073838013</c:v>
                </c:pt>
                <c:pt idx="18">
                  <c:v>-5818.2377462185414</c:v>
                </c:pt>
                <c:pt idx="19">
                  <c:v>-5589.242736778484</c:v>
                </c:pt>
                <c:pt idx="20">
                  <c:v>-4704.3643991814633</c:v>
                </c:pt>
                <c:pt idx="21">
                  <c:v>-5066.3288458303778</c:v>
                </c:pt>
                <c:pt idx="22">
                  <c:v>-6167.0202987603388</c:v>
                </c:pt>
                <c:pt idx="23">
                  <c:v>-6937.1106211671795</c:v>
                </c:pt>
                <c:pt idx="24">
                  <c:v>-4755.3555286207984</c:v>
                </c:pt>
                <c:pt idx="25">
                  <c:v>-5234.265588149683</c:v>
                </c:pt>
                <c:pt idx="26">
                  <c:v>-5312.7016007775846</c:v>
                </c:pt>
                <c:pt idx="27">
                  <c:v>-5204.2481043815505</c:v>
                </c:pt>
                <c:pt idx="28">
                  <c:v>-4231.3099344017246</c:v>
                </c:pt>
                <c:pt idx="29">
                  <c:v>-4994.4712216210901</c:v>
                </c:pt>
                <c:pt idx="30">
                  <c:v>-7178.9821819528743</c:v>
                </c:pt>
                <c:pt idx="31">
                  <c:v>-7211.4151304160614</c:v>
                </c:pt>
                <c:pt idx="32">
                  <c:v>-7225.740884526539</c:v>
                </c:pt>
                <c:pt idx="33" formatCode="General">
                  <c:v>-6380.0363645426605</c:v>
                </c:pt>
                <c:pt idx="34" formatCode="General">
                  <c:v>-5534.331844558782</c:v>
                </c:pt>
                <c:pt idx="35">
                  <c:v>-4688.6273245749035</c:v>
                </c:pt>
                <c:pt idx="36" formatCode="General">
                  <c:v>-4570.7049675673707</c:v>
                </c:pt>
                <c:pt idx="37" formatCode="General">
                  <c:v>-4452.7826105598378</c:v>
                </c:pt>
                <c:pt idx="38" formatCode="General">
                  <c:v>-4334.8602535523041</c:v>
                </c:pt>
                <c:pt idx="39" formatCode="General">
                  <c:v>-4216.9378965447713</c:v>
                </c:pt>
                <c:pt idx="40">
                  <c:v>-4099.0155395372385</c:v>
                </c:pt>
                <c:pt idx="41" formatCode="General">
                  <c:v>-3999.3476513137143</c:v>
                </c:pt>
                <c:pt idx="42" formatCode="General">
                  <c:v>-3899.6797630901897</c:v>
                </c:pt>
                <c:pt idx="43" formatCode="General">
                  <c:v>-3800.0118748666655</c:v>
                </c:pt>
                <c:pt idx="44" formatCode="General">
                  <c:v>-3700.3439866431413</c:v>
                </c:pt>
                <c:pt idx="45">
                  <c:v>-3600.6760984196167</c:v>
                </c:pt>
                <c:pt idx="46" formatCode="General">
                  <c:v>-3588.3805669988506</c:v>
                </c:pt>
                <c:pt idx="47" formatCode="General">
                  <c:v>-3576.085035578084</c:v>
                </c:pt>
                <c:pt idx="48" formatCode="General">
                  <c:v>-3563.7895041573174</c:v>
                </c:pt>
                <c:pt idx="49" formatCode="General">
                  <c:v>-3551.4939727365513</c:v>
                </c:pt>
                <c:pt idx="50">
                  <c:v>-3539.1984413157847</c:v>
                </c:pt>
                <c:pt idx="51" formatCode="General">
                  <c:v>-3733.7291150484903</c:v>
                </c:pt>
                <c:pt idx="52" formatCode="General">
                  <c:v>-3928.2597887811953</c:v>
                </c:pt>
                <c:pt idx="53" formatCode="General">
                  <c:v>-4122.7904625139008</c:v>
                </c:pt>
                <c:pt idx="54" formatCode="General">
                  <c:v>-4317.3211362466063</c:v>
                </c:pt>
                <c:pt idx="55">
                  <c:v>-4511.8518099793118</c:v>
                </c:pt>
                <c:pt idx="56" formatCode="General">
                  <c:v>-4929.7168374136327</c:v>
                </c:pt>
                <c:pt idx="57" formatCode="General">
                  <c:v>-5459.5696019203315</c:v>
                </c:pt>
                <c:pt idx="58" formatCode="General">
                  <c:v>-5989.4223664270294</c:v>
                </c:pt>
                <c:pt idx="59" formatCode="General">
                  <c:v>-6519.2751309337273</c:v>
                </c:pt>
                <c:pt idx="60">
                  <c:v>-7049.1278954404261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94-46B2-93A8-799BD0A673B1}"/>
            </c:ext>
          </c:extLst>
        </c:ser>
        <c:ser>
          <c:idx val="1"/>
          <c:order val="1"/>
          <c:tx>
            <c:strRef>
              <c:f>'G24'!$A$10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'G24'!$B$10:$BJ$10</c:f>
              <c:numCache>
                <c:formatCode>0.00</c:formatCode>
                <c:ptCount val="61"/>
                <c:pt idx="0">
                  <c:v>73367.554419059685</c:v>
                </c:pt>
                <c:pt idx="1">
                  <c:v>64113.275026127048</c:v>
                </c:pt>
                <c:pt idx="2">
                  <c:v>58682.585876668141</c:v>
                </c:pt>
                <c:pt idx="3">
                  <c:v>55098.132536904413</c:v>
                </c:pt>
                <c:pt idx="4">
                  <c:v>52582.405611387134</c:v>
                </c:pt>
                <c:pt idx="5">
                  <c:v>53097.986028216867</c:v>
                </c:pt>
                <c:pt idx="6">
                  <c:v>52952.35922023109</c:v>
                </c:pt>
                <c:pt idx="7">
                  <c:v>52747.072715794588</c:v>
                </c:pt>
                <c:pt idx="8">
                  <c:v>52014.270218203455</c:v>
                </c:pt>
                <c:pt idx="9">
                  <c:v>50761.75977921304</c:v>
                </c:pt>
                <c:pt idx="10">
                  <c:v>48838.637088671458</c:v>
                </c:pt>
                <c:pt idx="11">
                  <c:v>51068.49434128945</c:v>
                </c:pt>
                <c:pt idx="12">
                  <c:v>49794.419382173481</c:v>
                </c:pt>
                <c:pt idx="13">
                  <c:v>50028.554610903484</c:v>
                </c:pt>
                <c:pt idx="14">
                  <c:v>50647.910287704093</c:v>
                </c:pt>
                <c:pt idx="15">
                  <c:v>50615.548256895578</c:v>
                </c:pt>
                <c:pt idx="16">
                  <c:v>50635.227504165479</c:v>
                </c:pt>
                <c:pt idx="17">
                  <c:v>48831.190049830657</c:v>
                </c:pt>
                <c:pt idx="18">
                  <c:v>49306.759903804224</c:v>
                </c:pt>
                <c:pt idx="19">
                  <c:v>45087.153734910622</c:v>
                </c:pt>
                <c:pt idx="20">
                  <c:v>45839.555638262711</c:v>
                </c:pt>
                <c:pt idx="21">
                  <c:v>44754.808630475294</c:v>
                </c:pt>
                <c:pt idx="22">
                  <c:v>42396.044531591186</c:v>
                </c:pt>
                <c:pt idx="23">
                  <c:v>42073.425411939475</c:v>
                </c:pt>
                <c:pt idx="24">
                  <c:v>40053.932390384529</c:v>
                </c:pt>
                <c:pt idx="25">
                  <c:v>40786.155858190723</c:v>
                </c:pt>
                <c:pt idx="26">
                  <c:v>41226.186467671418</c:v>
                </c:pt>
                <c:pt idx="27">
                  <c:v>42354.41366196434</c:v>
                </c:pt>
                <c:pt idx="28">
                  <c:v>42165.811691329982</c:v>
                </c:pt>
                <c:pt idx="29">
                  <c:v>39865.325782068845</c:v>
                </c:pt>
                <c:pt idx="30">
                  <c:v>37131.015548725409</c:v>
                </c:pt>
                <c:pt idx="31">
                  <c:v>41162.467972247214</c:v>
                </c:pt>
                <c:pt idx="32">
                  <c:v>37012.711722809159</c:v>
                </c:pt>
                <c:pt idx="33" formatCode="General">
                  <c:v>37036.698112755032</c:v>
                </c:pt>
                <c:pt idx="34" formatCode="General">
                  <c:v>37060.684502700904</c:v>
                </c:pt>
                <c:pt idx="35">
                  <c:v>37084.670892646784</c:v>
                </c:pt>
                <c:pt idx="36" formatCode="General">
                  <c:v>34940.534083569873</c:v>
                </c:pt>
                <c:pt idx="37" formatCode="General">
                  <c:v>32796.397274492963</c:v>
                </c:pt>
                <c:pt idx="38" formatCode="General">
                  <c:v>30652.260465416046</c:v>
                </c:pt>
                <c:pt idx="39" formatCode="General">
                  <c:v>28508.123656339136</c:v>
                </c:pt>
                <c:pt idx="40">
                  <c:v>26363.986847262222</c:v>
                </c:pt>
                <c:pt idx="41" formatCode="General">
                  <c:v>24709.123669258352</c:v>
                </c:pt>
                <c:pt idx="42" formatCode="General">
                  <c:v>23054.260491254485</c:v>
                </c:pt>
                <c:pt idx="43" formatCode="General">
                  <c:v>21399.397313250614</c:v>
                </c:pt>
                <c:pt idx="44" formatCode="General">
                  <c:v>19744.534135246744</c:v>
                </c:pt>
                <c:pt idx="45">
                  <c:v>18089.670957242874</c:v>
                </c:pt>
                <c:pt idx="46" formatCode="General">
                  <c:v>16987.468848543198</c:v>
                </c:pt>
                <c:pt idx="47" formatCode="General">
                  <c:v>15885.266739843522</c:v>
                </c:pt>
                <c:pt idx="48" formatCode="General">
                  <c:v>14783.064631143847</c:v>
                </c:pt>
                <c:pt idx="49" formatCode="General">
                  <c:v>13680.862522444175</c:v>
                </c:pt>
                <c:pt idx="50">
                  <c:v>12578.660413744497</c:v>
                </c:pt>
                <c:pt idx="51" formatCode="General">
                  <c:v>11508.63310261583</c:v>
                </c:pt>
                <c:pt idx="52" formatCode="General">
                  <c:v>10438.605791487156</c:v>
                </c:pt>
                <c:pt idx="53" formatCode="General">
                  <c:v>9368.5784803584866</c:v>
                </c:pt>
                <c:pt idx="54" formatCode="General">
                  <c:v>8298.5511692298187</c:v>
                </c:pt>
                <c:pt idx="55">
                  <c:v>7228.5238581011472</c:v>
                </c:pt>
                <c:pt idx="56">
                  <c:v>6448.7760312292876</c:v>
                </c:pt>
                <c:pt idx="57">
                  <c:v>5781.0159414298068</c:v>
                </c:pt>
                <c:pt idx="58">
                  <c:v>5113.2558516303279</c:v>
                </c:pt>
                <c:pt idx="59">
                  <c:v>4445.4957618308481</c:v>
                </c:pt>
                <c:pt idx="60">
                  <c:v>3777.7356720313674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94-46B2-93A8-799BD0A673B1}"/>
            </c:ext>
          </c:extLst>
        </c:ser>
        <c:ser>
          <c:idx val="2"/>
          <c:order val="2"/>
          <c:tx>
            <c:strRef>
              <c:f>'G24'!$A$9</c:f>
              <c:strCache>
                <c:ptCount val="1"/>
                <c:pt idx="0">
                  <c:v>Odpady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'G24'!$B$9:$BJ$9</c:f>
              <c:numCache>
                <c:formatCode>0.00</c:formatCode>
                <c:ptCount val="61"/>
                <c:pt idx="0">
                  <c:v>70121.221842323532</c:v>
                </c:pt>
                <c:pt idx="1">
                  <c:v>60992.57500384115</c:v>
                </c:pt>
                <c:pt idx="2">
                  <c:v>55662.181451441669</c:v>
                </c:pt>
                <c:pt idx="3">
                  <c:v>52209.799245985472</c:v>
                </c:pt>
                <c:pt idx="4">
                  <c:v>49769.435149792844</c:v>
                </c:pt>
                <c:pt idx="5">
                  <c:v>50298.35916817472</c:v>
                </c:pt>
                <c:pt idx="6">
                  <c:v>50209.267274940568</c:v>
                </c:pt>
                <c:pt idx="7">
                  <c:v>50161.275277565932</c:v>
                </c:pt>
                <c:pt idx="8">
                  <c:v>49394.152603482064</c:v>
                </c:pt>
                <c:pt idx="9">
                  <c:v>48246.030657796779</c:v>
                </c:pt>
                <c:pt idx="10">
                  <c:v>46573.718558883287</c:v>
                </c:pt>
                <c:pt idx="11">
                  <c:v>48948.047663792109</c:v>
                </c:pt>
                <c:pt idx="12">
                  <c:v>47734.406943690119</c:v>
                </c:pt>
                <c:pt idx="13">
                  <c:v>48086.910699647284</c:v>
                </c:pt>
                <c:pt idx="14">
                  <c:v>48720.469119174428</c:v>
                </c:pt>
                <c:pt idx="15">
                  <c:v>48842.074047123169</c:v>
                </c:pt>
                <c:pt idx="16">
                  <c:v>48724.065541547345</c:v>
                </c:pt>
                <c:pt idx="17">
                  <c:v>47048.895148030431</c:v>
                </c:pt>
                <c:pt idx="18">
                  <c:v>47510.039287717402</c:v>
                </c:pt>
                <c:pt idx="19">
                  <c:v>43434.068997262439</c:v>
                </c:pt>
                <c:pt idx="20">
                  <c:v>44429.55306912239</c:v>
                </c:pt>
                <c:pt idx="21">
                  <c:v>43374.191708841041</c:v>
                </c:pt>
                <c:pt idx="22">
                  <c:v>41260.48604146202</c:v>
                </c:pt>
                <c:pt idx="23">
                  <c:v>40937.225152272971</c:v>
                </c:pt>
                <c:pt idx="24">
                  <c:v>38976.484928835162</c:v>
                </c:pt>
                <c:pt idx="25">
                  <c:v>39837.736384207179</c:v>
                </c:pt>
                <c:pt idx="26">
                  <c:v>40286.131673654105</c:v>
                </c:pt>
                <c:pt idx="27">
                  <c:v>41443.839559291198</c:v>
                </c:pt>
                <c:pt idx="28">
                  <c:v>41317.727396770926</c:v>
                </c:pt>
                <c:pt idx="29">
                  <c:v>39006.712677175507</c:v>
                </c:pt>
                <c:pt idx="30">
                  <c:v>36345.885750501337</c:v>
                </c:pt>
                <c:pt idx="31">
                  <c:v>40363.781309059814</c:v>
                </c:pt>
                <c:pt idx="32">
                  <c:v>36338.226830246749</c:v>
                </c:pt>
                <c:pt idx="33" formatCode="General">
                  <c:v>36383.39499362756</c:v>
                </c:pt>
                <c:pt idx="34" formatCode="General">
                  <c:v>36428.563157008379</c:v>
                </c:pt>
                <c:pt idx="35">
                  <c:v>36473.731320389197</c:v>
                </c:pt>
                <c:pt idx="36" formatCode="General">
                  <c:v>34351.589003135719</c:v>
                </c:pt>
                <c:pt idx="37" formatCode="General">
                  <c:v>32229.446685882234</c:v>
                </c:pt>
                <c:pt idx="38" formatCode="General">
                  <c:v>30107.304368628756</c:v>
                </c:pt>
                <c:pt idx="39" formatCode="General">
                  <c:v>27985.162051375275</c:v>
                </c:pt>
                <c:pt idx="40">
                  <c:v>25863.019734121794</c:v>
                </c:pt>
                <c:pt idx="41" formatCode="General">
                  <c:v>24236.026586385433</c:v>
                </c:pt>
                <c:pt idx="42" formatCode="General">
                  <c:v>22609.033438649069</c:v>
                </c:pt>
                <c:pt idx="43" formatCode="General">
                  <c:v>20982.040290912708</c:v>
                </c:pt>
                <c:pt idx="44" formatCode="General">
                  <c:v>19355.047143176347</c:v>
                </c:pt>
                <c:pt idx="45">
                  <c:v>17728.053995439983</c:v>
                </c:pt>
                <c:pt idx="46" formatCode="General">
                  <c:v>16648.159549513919</c:v>
                </c:pt>
                <c:pt idx="47" formatCode="General">
                  <c:v>15568.265103587852</c:v>
                </c:pt>
                <c:pt idx="48" formatCode="General">
                  <c:v>14488.370657661784</c:v>
                </c:pt>
                <c:pt idx="49" formatCode="General">
                  <c:v>13408.476211735719</c:v>
                </c:pt>
                <c:pt idx="50">
                  <c:v>12328.581765809651</c:v>
                </c:pt>
                <c:pt idx="51" formatCode="General">
                  <c:v>11275.909501522096</c:v>
                </c:pt>
                <c:pt idx="52" formatCode="General">
                  <c:v>10223.237237234538</c:v>
                </c:pt>
                <c:pt idx="53" formatCode="General">
                  <c:v>9170.5649729469806</c:v>
                </c:pt>
                <c:pt idx="54" formatCode="General">
                  <c:v>8117.8927086594249</c:v>
                </c:pt>
                <c:pt idx="55">
                  <c:v>7065.2204443718674</c:v>
                </c:pt>
                <c:pt idx="56">
                  <c:v>6298.8429521773242</c:v>
                </c:pt>
                <c:pt idx="57">
                  <c:v>5644.4531970551598</c:v>
                </c:pt>
                <c:pt idx="58">
                  <c:v>4990.0634419329963</c:v>
                </c:pt>
                <c:pt idx="59">
                  <c:v>4335.6736868108319</c:v>
                </c:pt>
                <c:pt idx="60">
                  <c:v>3681.2839316886671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94-46B2-93A8-799BD0A673B1}"/>
            </c:ext>
          </c:extLst>
        </c:ser>
        <c:ser>
          <c:idx val="3"/>
          <c:order val="3"/>
          <c:tx>
            <c:strRef>
              <c:f>'G24'!$A$8</c:f>
              <c:strCache>
                <c:ptCount val="1"/>
                <c:pt idx="0">
                  <c:v>Poľnohospodárstvo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'G24'!$B$8:$BJ$8</c:f>
              <c:numCache>
                <c:formatCode>0.00</c:formatCode>
                <c:ptCount val="61"/>
                <c:pt idx="0">
                  <c:v>68726.189571859984</c:v>
                </c:pt>
                <c:pt idx="1">
                  <c:v>59582.628528079673</c:v>
                </c:pt>
                <c:pt idx="2">
                  <c:v>54256.976586560857</c:v>
                </c:pt>
                <c:pt idx="3">
                  <c:v>50800.737776328031</c:v>
                </c:pt>
                <c:pt idx="4">
                  <c:v>48437.588481703504</c:v>
                </c:pt>
                <c:pt idx="5">
                  <c:v>48963.500308556177</c:v>
                </c:pt>
                <c:pt idx="6">
                  <c:v>48871.374517001233</c:v>
                </c:pt>
                <c:pt idx="7">
                  <c:v>48799.02678284821</c:v>
                </c:pt>
                <c:pt idx="8">
                  <c:v>48005.121611920906</c:v>
                </c:pt>
                <c:pt idx="9">
                  <c:v>46838.526716398352</c:v>
                </c:pt>
                <c:pt idx="10">
                  <c:v>45135.266810278183</c:v>
                </c:pt>
                <c:pt idx="11">
                  <c:v>47481.999593317923</c:v>
                </c:pt>
                <c:pt idx="12">
                  <c:v>46180.022538800564</c:v>
                </c:pt>
                <c:pt idx="13">
                  <c:v>46513.112758308933</c:v>
                </c:pt>
                <c:pt idx="14">
                  <c:v>47107.841255496722</c:v>
                </c:pt>
                <c:pt idx="15">
                  <c:v>47231.935096662106</c:v>
                </c:pt>
                <c:pt idx="16">
                  <c:v>47034.045884499646</c:v>
                </c:pt>
                <c:pt idx="17">
                  <c:v>45427.157116800925</c:v>
                </c:pt>
                <c:pt idx="18">
                  <c:v>45853.430966519823</c:v>
                </c:pt>
                <c:pt idx="19">
                  <c:v>41735.131866607655</c:v>
                </c:pt>
                <c:pt idx="20">
                  <c:v>42686.66590255656</c:v>
                </c:pt>
                <c:pt idx="21">
                  <c:v>41583.350779659602</c:v>
                </c:pt>
                <c:pt idx="22">
                  <c:v>39442.924345340733</c:v>
                </c:pt>
                <c:pt idx="23">
                  <c:v>39103.896704943683</c:v>
                </c:pt>
                <c:pt idx="24">
                  <c:v>37147.170532097836</c:v>
                </c:pt>
                <c:pt idx="25">
                  <c:v>37892.330792490604</c:v>
                </c:pt>
                <c:pt idx="26">
                  <c:v>38404.109875462498</c:v>
                </c:pt>
                <c:pt idx="27">
                  <c:v>39521.536140267643</c:v>
                </c:pt>
                <c:pt idx="28">
                  <c:v>39370.905078008116</c:v>
                </c:pt>
                <c:pt idx="29">
                  <c:v>37076.165441705707</c:v>
                </c:pt>
                <c:pt idx="30">
                  <c:v>34371.405814556376</c:v>
                </c:pt>
                <c:pt idx="31">
                  <c:v>38420.568191552178</c:v>
                </c:pt>
                <c:pt idx="32">
                  <c:v>34408.3062802766</c:v>
                </c:pt>
                <c:pt idx="33" formatCode="General">
                  <c:v>34453.226326706506</c:v>
                </c:pt>
                <c:pt idx="34" formatCode="General">
                  <c:v>34498.146373136413</c:v>
                </c:pt>
                <c:pt idx="35">
                  <c:v>34543.066419566319</c:v>
                </c:pt>
                <c:pt idx="36" formatCode="General">
                  <c:v>32642.09084919672</c:v>
                </c:pt>
                <c:pt idx="37" formatCode="General">
                  <c:v>30741.115278827117</c:v>
                </c:pt>
                <c:pt idx="38" formatCode="General">
                  <c:v>28840.139708457515</c:v>
                </c:pt>
                <c:pt idx="39" formatCode="General">
                  <c:v>26939.164138087915</c:v>
                </c:pt>
                <c:pt idx="40">
                  <c:v>25038.188567718313</c:v>
                </c:pt>
                <c:pt idx="41" formatCode="General">
                  <c:v>23443.827489655814</c:v>
                </c:pt>
                <c:pt idx="42" formatCode="General">
                  <c:v>21849.466411593312</c:v>
                </c:pt>
                <c:pt idx="43" formatCode="General">
                  <c:v>20255.105333530813</c:v>
                </c:pt>
                <c:pt idx="44" formatCode="General">
                  <c:v>18660.744255468315</c:v>
                </c:pt>
                <c:pt idx="45">
                  <c:v>17066.383177405813</c:v>
                </c:pt>
                <c:pt idx="46" formatCode="General">
                  <c:v>15992.632192951478</c:v>
                </c:pt>
                <c:pt idx="47" formatCode="General">
                  <c:v>14918.88120849714</c:v>
                </c:pt>
                <c:pt idx="48" formatCode="General">
                  <c:v>13845.130224042805</c:v>
                </c:pt>
                <c:pt idx="49" formatCode="General">
                  <c:v>12771.379239588467</c:v>
                </c:pt>
                <c:pt idx="50">
                  <c:v>11697.62825513413</c:v>
                </c:pt>
                <c:pt idx="51" formatCode="General">
                  <c:v>10657.499259864546</c:v>
                </c:pt>
                <c:pt idx="52" formatCode="General">
                  <c:v>9617.3702645949616</c:v>
                </c:pt>
                <c:pt idx="53" formatCode="General">
                  <c:v>8577.2412693253755</c:v>
                </c:pt>
                <c:pt idx="54" formatCode="General">
                  <c:v>7537.1122740557912</c:v>
                </c:pt>
                <c:pt idx="55">
                  <c:v>6496.9832787862069</c:v>
                </c:pt>
                <c:pt idx="56">
                  <c:v>5736.9763078815358</c:v>
                </c:pt>
                <c:pt idx="57">
                  <c:v>5088.9570740492436</c:v>
                </c:pt>
                <c:pt idx="58">
                  <c:v>4440.9378402169523</c:v>
                </c:pt>
                <c:pt idx="59">
                  <c:v>3792.9186063846601</c:v>
                </c:pt>
                <c:pt idx="60">
                  <c:v>3144.8993725523678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94-46B2-93A8-799BD0A673B1}"/>
            </c:ext>
          </c:extLst>
        </c:ser>
        <c:ser>
          <c:idx val="4"/>
          <c:order val="4"/>
          <c:tx>
            <c:strRef>
              <c:f>'G24'!$A$7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'G24'!$B$7:$BJ$7</c:f>
              <c:numCache>
                <c:formatCode>0.00</c:formatCode>
                <c:ptCount val="61"/>
                <c:pt idx="0">
                  <c:v>62958.50969368696</c:v>
                </c:pt>
                <c:pt idx="1">
                  <c:v>54446.278458287634</c:v>
                </c:pt>
                <c:pt idx="2">
                  <c:v>49942.144935765675</c:v>
                </c:pt>
                <c:pt idx="3">
                  <c:v>47157.821758709033</c:v>
                </c:pt>
                <c:pt idx="4">
                  <c:v>44983.041400315291</c:v>
                </c:pt>
                <c:pt idx="5">
                  <c:v>45454.033122628753</c:v>
                </c:pt>
                <c:pt idx="6">
                  <c:v>45480.066148152415</c:v>
                </c:pt>
                <c:pt idx="7">
                  <c:v>45500.565333097125</c:v>
                </c:pt>
                <c:pt idx="8">
                  <c:v>45064.785092301638</c:v>
                </c:pt>
                <c:pt idx="9">
                  <c:v>44032.150824609227</c:v>
                </c:pt>
                <c:pt idx="10">
                  <c:v>42403.56036102424</c:v>
                </c:pt>
                <c:pt idx="11">
                  <c:v>44643.17875442178</c:v>
                </c:pt>
                <c:pt idx="12">
                  <c:v>43348.356195439083</c:v>
                </c:pt>
                <c:pt idx="13">
                  <c:v>43850.10192026788</c:v>
                </c:pt>
                <c:pt idx="14">
                  <c:v>44597.905997125075</c:v>
                </c:pt>
                <c:pt idx="15">
                  <c:v>44697.276258029531</c:v>
                </c:pt>
                <c:pt idx="16">
                  <c:v>44723.363969715436</c:v>
                </c:pt>
                <c:pt idx="17">
                  <c:v>43079.495221061021</c:v>
                </c:pt>
                <c:pt idx="18">
                  <c:v>43434.691283394553</c:v>
                </c:pt>
                <c:pt idx="19">
                  <c:v>39521.403756992513</c:v>
                </c:pt>
                <c:pt idx="20">
                  <c:v>40286.150382362204</c:v>
                </c:pt>
                <c:pt idx="21">
                  <c:v>39410.564664750033</c:v>
                </c:pt>
                <c:pt idx="22">
                  <c:v>37310.012904437797</c:v>
                </c:pt>
                <c:pt idx="23">
                  <c:v>36858.41059368592</c:v>
                </c:pt>
                <c:pt idx="24">
                  <c:v>34792.465129353739</c:v>
                </c:pt>
                <c:pt idx="25">
                  <c:v>35763.308051285923</c:v>
                </c:pt>
                <c:pt idx="26">
                  <c:v>36144.843763640871</c:v>
                </c:pt>
                <c:pt idx="27">
                  <c:v>37390.199730435794</c:v>
                </c:pt>
                <c:pt idx="28">
                  <c:v>37266.739895035673</c:v>
                </c:pt>
                <c:pt idx="29">
                  <c:v>34936.033749664799</c:v>
                </c:pt>
                <c:pt idx="30">
                  <c:v>32203.336470934861</c:v>
                </c:pt>
                <c:pt idx="31">
                  <c:v>36387.495140297498</c:v>
                </c:pt>
                <c:pt idx="32">
                  <c:v>32473.879569851553</c:v>
                </c:pt>
                <c:pt idx="33" formatCode="General">
                  <c:v>32519.310620426695</c:v>
                </c:pt>
                <c:pt idx="34" formatCode="General">
                  <c:v>32564.741671001844</c:v>
                </c:pt>
                <c:pt idx="35">
                  <c:v>32610.17272157699</c:v>
                </c:pt>
                <c:pt idx="36" formatCode="General">
                  <c:v>30735.007438649925</c:v>
                </c:pt>
                <c:pt idx="37" formatCode="General">
                  <c:v>28859.842155722858</c:v>
                </c:pt>
                <c:pt idx="38" formatCode="General">
                  <c:v>26984.676872795797</c:v>
                </c:pt>
                <c:pt idx="39" formatCode="General">
                  <c:v>25109.511589868729</c:v>
                </c:pt>
                <c:pt idx="40">
                  <c:v>23234.346306941665</c:v>
                </c:pt>
                <c:pt idx="41" formatCode="General">
                  <c:v>21719.868885017506</c:v>
                </c:pt>
                <c:pt idx="42" formatCode="General">
                  <c:v>20205.391463093343</c:v>
                </c:pt>
                <c:pt idx="43" formatCode="General">
                  <c:v>18690.914041169181</c:v>
                </c:pt>
                <c:pt idx="44" formatCode="General">
                  <c:v>17176.436619245022</c:v>
                </c:pt>
                <c:pt idx="45">
                  <c:v>15661.959197320859</c:v>
                </c:pt>
                <c:pt idx="46" formatCode="General">
                  <c:v>14590.964694926584</c:v>
                </c:pt>
                <c:pt idx="47" formatCode="General">
                  <c:v>13519.970192532306</c:v>
                </c:pt>
                <c:pt idx="48" formatCode="General">
                  <c:v>12448.975690138031</c:v>
                </c:pt>
                <c:pt idx="49" formatCode="General">
                  <c:v>11377.981187743755</c:v>
                </c:pt>
                <c:pt idx="50">
                  <c:v>10306.986685349479</c:v>
                </c:pt>
                <c:pt idx="51" formatCode="General">
                  <c:v>9278.0805794964999</c:v>
                </c:pt>
                <c:pt idx="52" formatCode="General">
                  <c:v>8249.1744736435212</c:v>
                </c:pt>
                <c:pt idx="53" formatCode="General">
                  <c:v>7220.2683677905416</c:v>
                </c:pt>
                <c:pt idx="54" formatCode="General">
                  <c:v>6191.3622619375628</c:v>
                </c:pt>
                <c:pt idx="55">
                  <c:v>5162.4561560845832</c:v>
                </c:pt>
                <c:pt idx="56">
                  <c:v>4410.4824193785371</c:v>
                </c:pt>
                <c:pt idx="57">
                  <c:v>3770.4964197448694</c:v>
                </c:pt>
                <c:pt idx="58">
                  <c:v>3130.5104201112017</c:v>
                </c:pt>
                <c:pt idx="59">
                  <c:v>2490.524420477534</c:v>
                </c:pt>
                <c:pt idx="60">
                  <c:v>1850.5384208438659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94-46B2-93A8-799BD0A673B1}"/>
            </c:ext>
          </c:extLst>
        </c:ser>
        <c:ser>
          <c:idx val="6"/>
          <c:order val="5"/>
          <c:tx>
            <c:strRef>
              <c:f>'G24'!$A$6</c:f>
              <c:strCache>
                <c:ptCount val="1"/>
                <c:pt idx="0">
                  <c:v>Budovy</c:v>
                </c:pt>
              </c:strCache>
            </c:strRef>
          </c:tx>
          <c:spPr>
            <a:solidFill>
              <a:srgbClr val="28758C"/>
            </a:solidFill>
            <a:ln w="25400"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'G24'!$B$6:$BJ$6</c:f>
              <c:numCache>
                <c:formatCode>0.00</c:formatCode>
                <c:ptCount val="61"/>
                <c:pt idx="0">
                  <c:v>56142.193323129686</c:v>
                </c:pt>
                <c:pt idx="1">
                  <c:v>48657.921709737129</c:v>
                </c:pt>
                <c:pt idx="2">
                  <c:v>44724.092667491816</c:v>
                </c:pt>
                <c:pt idx="3">
                  <c:v>42202.352457250781</c:v>
                </c:pt>
                <c:pt idx="4">
                  <c:v>40225.63756436047</c:v>
                </c:pt>
                <c:pt idx="5">
                  <c:v>39963.109959608904</c:v>
                </c:pt>
                <c:pt idx="6">
                  <c:v>39760.481073129071</c:v>
                </c:pt>
                <c:pt idx="7">
                  <c:v>39696.534039314029</c:v>
                </c:pt>
                <c:pt idx="8">
                  <c:v>38961.041025541264</c:v>
                </c:pt>
                <c:pt idx="9">
                  <c:v>38075.993055548344</c:v>
                </c:pt>
                <c:pt idx="10">
                  <c:v>36681.972528718907</c:v>
                </c:pt>
                <c:pt idx="11">
                  <c:v>38500.42569225972</c:v>
                </c:pt>
                <c:pt idx="12">
                  <c:v>37191.134528615985</c:v>
                </c:pt>
                <c:pt idx="13">
                  <c:v>37772.556820097059</c:v>
                </c:pt>
                <c:pt idx="14">
                  <c:v>37782.998514941362</c:v>
                </c:pt>
                <c:pt idx="15">
                  <c:v>37004.200754027486</c:v>
                </c:pt>
                <c:pt idx="16">
                  <c:v>37882.236530508766</c:v>
                </c:pt>
                <c:pt idx="17">
                  <c:v>35536.103069362092</c:v>
                </c:pt>
                <c:pt idx="18">
                  <c:v>35539.056616893569</c:v>
                </c:pt>
                <c:pt idx="19">
                  <c:v>32519.440797552095</c:v>
                </c:pt>
                <c:pt idx="20">
                  <c:v>32864.670698785325</c:v>
                </c:pt>
                <c:pt idx="21">
                  <c:v>32357.923543226738</c:v>
                </c:pt>
                <c:pt idx="22">
                  <c:v>30381.421228327217</c:v>
                </c:pt>
                <c:pt idx="23">
                  <c:v>29997.797220977078</c:v>
                </c:pt>
                <c:pt idx="24">
                  <c:v>28184.641541369983</c:v>
                </c:pt>
                <c:pt idx="25">
                  <c:v>28469.904016933411</c:v>
                </c:pt>
                <c:pt idx="26">
                  <c:v>28605.262292866893</c:v>
                </c:pt>
                <c:pt idx="27">
                  <c:v>29707.255061931879</c:v>
                </c:pt>
                <c:pt idx="28">
                  <c:v>29458.084158390648</c:v>
                </c:pt>
                <c:pt idx="29">
                  <c:v>26812.984653664731</c:v>
                </c:pt>
                <c:pt idx="30">
                  <c:v>25141.838352683888</c:v>
                </c:pt>
                <c:pt idx="31">
                  <c:v>28864.81216040855</c:v>
                </c:pt>
                <c:pt idx="32">
                  <c:v>24695.03203027854</c:v>
                </c:pt>
                <c:pt idx="33" formatCode="General">
                  <c:v>24628.813105825015</c:v>
                </c:pt>
                <c:pt idx="34" formatCode="General">
                  <c:v>24562.594181371489</c:v>
                </c:pt>
                <c:pt idx="35">
                  <c:v>24496.375256917967</c:v>
                </c:pt>
                <c:pt idx="36" formatCode="General">
                  <c:v>22779.46909550135</c:v>
                </c:pt>
                <c:pt idx="37" formatCode="General">
                  <c:v>21062.56293408473</c:v>
                </c:pt>
                <c:pt idx="38" formatCode="General">
                  <c:v>19345.65677266811</c:v>
                </c:pt>
                <c:pt idx="39" formatCode="General">
                  <c:v>17628.750611251493</c:v>
                </c:pt>
                <c:pt idx="40">
                  <c:v>15911.844449834873</c:v>
                </c:pt>
                <c:pt idx="41" formatCode="General">
                  <c:v>14867.577164790428</c:v>
                </c:pt>
                <c:pt idx="42" formatCode="General">
                  <c:v>13823.309879745981</c:v>
                </c:pt>
                <c:pt idx="43" formatCode="General">
                  <c:v>12779.042594701536</c:v>
                </c:pt>
                <c:pt idx="44" formatCode="General">
                  <c:v>11734.77530965709</c:v>
                </c:pt>
                <c:pt idx="45">
                  <c:v>10690.508024612645</c:v>
                </c:pt>
                <c:pt idx="46" formatCode="General">
                  <c:v>10069.230368703144</c:v>
                </c:pt>
                <c:pt idx="47" formatCode="General">
                  <c:v>9447.9527127936417</c:v>
                </c:pt>
                <c:pt idx="48" formatCode="General">
                  <c:v>8826.675056884138</c:v>
                </c:pt>
                <c:pt idx="49" formatCode="General">
                  <c:v>8205.397400974638</c:v>
                </c:pt>
                <c:pt idx="50">
                  <c:v>7584.1197450651352</c:v>
                </c:pt>
                <c:pt idx="51" formatCode="General">
                  <c:v>6867.1677568237192</c:v>
                </c:pt>
                <c:pt idx="52" formatCode="General">
                  <c:v>6150.2157685823013</c:v>
                </c:pt>
                <c:pt idx="53" formatCode="General">
                  <c:v>5433.2637803408852</c:v>
                </c:pt>
                <c:pt idx="54" formatCode="General">
                  <c:v>4716.3117920994682</c:v>
                </c:pt>
                <c:pt idx="55">
                  <c:v>3999.3598038580508</c:v>
                </c:pt>
                <c:pt idx="56">
                  <c:v>3409.3289527241709</c:v>
                </c:pt>
                <c:pt idx="57">
                  <c:v>2931.2858386626685</c:v>
                </c:pt>
                <c:pt idx="58">
                  <c:v>2453.2427246011666</c:v>
                </c:pt>
                <c:pt idx="59">
                  <c:v>1975.1996105396645</c:v>
                </c:pt>
                <c:pt idx="60">
                  <c:v>1497.1564964781624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94-46B2-93A8-799BD0A673B1}"/>
            </c:ext>
          </c:extLst>
        </c:ser>
        <c:ser>
          <c:idx val="7"/>
          <c:order val="6"/>
          <c:tx>
            <c:strRef>
              <c:f>'G24'!$A$5</c:f>
              <c:strCache>
                <c:ptCount val="1"/>
                <c:pt idx="0">
                  <c:v>Výroba elektriny a tepla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'G24'!$B$5:$BJ$5</c:f>
              <c:numCache>
                <c:formatCode>0.00</c:formatCode>
                <c:ptCount val="61"/>
                <c:pt idx="0">
                  <c:v>44598.974822167467</c:v>
                </c:pt>
                <c:pt idx="1">
                  <c:v>38091.812368015708</c:v>
                </c:pt>
                <c:pt idx="2">
                  <c:v>34606.769670135938</c:v>
                </c:pt>
                <c:pt idx="3">
                  <c:v>33691.285382473514</c:v>
                </c:pt>
                <c:pt idx="4">
                  <c:v>32492.124184467364</c:v>
                </c:pt>
                <c:pt idx="5">
                  <c:v>32755.050496233867</c:v>
                </c:pt>
                <c:pt idx="6">
                  <c:v>32698.248060802289</c:v>
                </c:pt>
                <c:pt idx="7">
                  <c:v>32227.493875415148</c:v>
                </c:pt>
                <c:pt idx="8">
                  <c:v>31705.921724773085</c:v>
                </c:pt>
                <c:pt idx="9">
                  <c:v>30959.770504005173</c:v>
                </c:pt>
                <c:pt idx="10">
                  <c:v>29968.376586322916</c:v>
                </c:pt>
                <c:pt idx="11">
                  <c:v>31321.632791227734</c:v>
                </c:pt>
                <c:pt idx="12">
                  <c:v>30450.139086475359</c:v>
                </c:pt>
                <c:pt idx="13">
                  <c:v>31464.122776805259</c:v>
                </c:pt>
                <c:pt idx="14">
                  <c:v>31716.215252014252</c:v>
                </c:pt>
                <c:pt idx="15">
                  <c:v>30286.829549156304</c:v>
                </c:pt>
                <c:pt idx="16">
                  <c:v>31212.303239350331</c:v>
                </c:pt>
                <c:pt idx="17">
                  <c:v>29439.673311411927</c:v>
                </c:pt>
                <c:pt idx="18">
                  <c:v>29196.36709648852</c:v>
                </c:pt>
                <c:pt idx="19">
                  <c:v>26150.092540031008</c:v>
                </c:pt>
                <c:pt idx="20">
                  <c:v>26153.766531042191</c:v>
                </c:pt>
                <c:pt idx="21">
                  <c:v>27068.844747338288</c:v>
                </c:pt>
                <c:pt idx="22">
                  <c:v>24829.075834083356</c:v>
                </c:pt>
                <c:pt idx="23">
                  <c:v>24170.12388186558</c:v>
                </c:pt>
                <c:pt idx="24">
                  <c:v>23363.959034766762</c:v>
                </c:pt>
                <c:pt idx="25">
                  <c:v>23536.064036970696</c:v>
                </c:pt>
                <c:pt idx="26">
                  <c:v>23619.257796658276</c:v>
                </c:pt>
                <c:pt idx="27">
                  <c:v>24301.005923355817</c:v>
                </c:pt>
                <c:pt idx="28">
                  <c:v>24594.309287642922</c:v>
                </c:pt>
                <c:pt idx="29">
                  <c:v>22056.118037362274</c:v>
                </c:pt>
                <c:pt idx="30">
                  <c:v>20479.717258766799</c:v>
                </c:pt>
                <c:pt idx="31">
                  <c:v>23546.954050666773</c:v>
                </c:pt>
                <c:pt idx="32">
                  <c:v>19866.552315277051</c:v>
                </c:pt>
                <c:pt idx="33" formatCode="General">
                  <c:v>19798.295760035318</c:v>
                </c:pt>
                <c:pt idx="34" formatCode="General">
                  <c:v>19730.039204793582</c:v>
                </c:pt>
                <c:pt idx="35">
                  <c:v>19661.782649551849</c:v>
                </c:pt>
                <c:pt idx="36" formatCode="General">
                  <c:v>18146.031579184488</c:v>
                </c:pt>
                <c:pt idx="37" formatCode="General">
                  <c:v>16630.280508817123</c:v>
                </c:pt>
                <c:pt idx="38" formatCode="General">
                  <c:v>15114.529438449757</c:v>
                </c:pt>
                <c:pt idx="39" formatCode="General">
                  <c:v>13598.778368082396</c:v>
                </c:pt>
                <c:pt idx="40">
                  <c:v>12083.027297715031</c:v>
                </c:pt>
                <c:pt idx="41" formatCode="General">
                  <c:v>11288.194772355666</c:v>
                </c:pt>
                <c:pt idx="42" formatCode="General">
                  <c:v>10493.362246996301</c:v>
                </c:pt>
                <c:pt idx="43" formatCode="General">
                  <c:v>9698.5297216369363</c:v>
                </c:pt>
                <c:pt idx="44" formatCode="General">
                  <c:v>8903.6971962775715</c:v>
                </c:pt>
                <c:pt idx="45">
                  <c:v>8108.8646709182049</c:v>
                </c:pt>
                <c:pt idx="46" formatCode="General">
                  <c:v>7757.262137964899</c:v>
                </c:pt>
                <c:pt idx="47" formatCode="General">
                  <c:v>7405.6596050115913</c:v>
                </c:pt>
                <c:pt idx="48" formatCode="General">
                  <c:v>7054.0570720582855</c:v>
                </c:pt>
                <c:pt idx="49" formatCode="General">
                  <c:v>6702.4545391049796</c:v>
                </c:pt>
                <c:pt idx="50">
                  <c:v>6350.8520061516729</c:v>
                </c:pt>
                <c:pt idx="51" formatCode="General">
                  <c:v>5770.7467956115115</c:v>
                </c:pt>
                <c:pt idx="52" formatCode="General">
                  <c:v>5190.6415850713493</c:v>
                </c:pt>
                <c:pt idx="53" formatCode="General">
                  <c:v>4610.5363745311879</c:v>
                </c:pt>
                <c:pt idx="54" formatCode="General">
                  <c:v>4030.4311639910266</c:v>
                </c:pt>
                <c:pt idx="55">
                  <c:v>3450.3259534508647</c:v>
                </c:pt>
                <c:pt idx="56">
                  <c:v>-128.40714076718953</c:v>
                </c:pt>
                <c:pt idx="57">
                  <c:v>-368.80201860675686</c:v>
                </c:pt>
                <c:pt idx="58">
                  <c:v>-609.19689644632399</c:v>
                </c:pt>
                <c:pt idx="59">
                  <c:v>-849.59177428589146</c:v>
                </c:pt>
                <c:pt idx="60">
                  <c:v>-1089.9866521254587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94-46B2-93A8-799BD0A673B1}"/>
            </c:ext>
          </c:extLst>
        </c:ser>
        <c:ser>
          <c:idx val="8"/>
          <c:order val="7"/>
          <c:tx>
            <c:strRef>
              <c:f>'G24'!$A$4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'G24'!$B$4:$BJ$4</c:f>
              <c:numCache>
                <c:formatCode>0.00</c:formatCode>
                <c:ptCount val="61"/>
                <c:pt idx="0">
                  <c:v>29840.010473718939</c:v>
                </c:pt>
                <c:pt idx="1">
                  <c:v>25629.482728050149</c:v>
                </c:pt>
                <c:pt idx="2">
                  <c:v>23734.781031737752</c:v>
                </c:pt>
                <c:pt idx="3">
                  <c:v>23983.962525228249</c:v>
                </c:pt>
                <c:pt idx="4">
                  <c:v>23819.872671758632</c:v>
                </c:pt>
                <c:pt idx="5">
                  <c:v>24351.266476343946</c:v>
                </c:pt>
                <c:pt idx="6">
                  <c:v>24338.901513300661</c:v>
                </c:pt>
                <c:pt idx="7">
                  <c:v>24001.144953584415</c:v>
                </c:pt>
                <c:pt idx="8">
                  <c:v>23466.140540803957</c:v>
                </c:pt>
                <c:pt idx="9">
                  <c:v>22528.397550707421</c:v>
                </c:pt>
                <c:pt idx="10">
                  <c:v>21043.700648906757</c:v>
                </c:pt>
                <c:pt idx="11">
                  <c:v>21405.292395701515</c:v>
                </c:pt>
                <c:pt idx="12">
                  <c:v>21239.230554676316</c:v>
                </c:pt>
                <c:pt idx="13">
                  <c:v>21742.911934275318</c:v>
                </c:pt>
                <c:pt idx="14">
                  <c:v>22091.565574072829</c:v>
                </c:pt>
                <c:pt idx="15">
                  <c:v>21609.251805027339</c:v>
                </c:pt>
                <c:pt idx="16">
                  <c:v>23176.289036590191</c:v>
                </c:pt>
                <c:pt idx="17">
                  <c:v>22069.947774902896</c:v>
                </c:pt>
                <c:pt idx="18">
                  <c:v>21752.990302363454</c:v>
                </c:pt>
                <c:pt idx="19">
                  <c:v>19622.693299470026</c:v>
                </c:pt>
                <c:pt idx="20">
                  <c:v>19886.080199865253</c:v>
                </c:pt>
                <c:pt idx="21">
                  <c:v>20636.844201862576</c:v>
                </c:pt>
                <c:pt idx="22">
                  <c:v>18686.099911622943</c:v>
                </c:pt>
                <c:pt idx="23">
                  <c:v>18480.905751839979</c:v>
                </c:pt>
                <c:pt idx="24">
                  <c:v>18628.51065403525</c:v>
                </c:pt>
                <c:pt idx="25">
                  <c:v>18566.908105341685</c:v>
                </c:pt>
                <c:pt idx="26">
                  <c:v>18771.766692678772</c:v>
                </c:pt>
                <c:pt idx="27">
                  <c:v>19378.732185018463</c:v>
                </c:pt>
                <c:pt idx="28">
                  <c:v>19836.381801351024</c:v>
                </c:pt>
                <c:pt idx="29">
                  <c:v>17586.4147050744</c:v>
                </c:pt>
                <c:pt idx="30">
                  <c:v>16519.610444654449</c:v>
                </c:pt>
                <c:pt idx="31">
                  <c:v>19164.24062470175</c:v>
                </c:pt>
                <c:pt idx="32">
                  <c:v>16543.39515878577</c:v>
                </c:pt>
                <c:pt idx="33" formatCode="General">
                  <c:v>16685.934730350797</c:v>
                </c:pt>
                <c:pt idx="34" formatCode="General">
                  <c:v>16828.47430191582</c:v>
                </c:pt>
                <c:pt idx="35">
                  <c:v>16971.013873480846</c:v>
                </c:pt>
                <c:pt idx="36" formatCode="General">
                  <c:v>15643.331443688377</c:v>
                </c:pt>
                <c:pt idx="37" formatCode="General">
                  <c:v>14315.649013895905</c:v>
                </c:pt>
                <c:pt idx="38" formatCode="General">
                  <c:v>12987.966584103437</c:v>
                </c:pt>
                <c:pt idx="39" formatCode="General">
                  <c:v>11660.284154310968</c:v>
                </c:pt>
                <c:pt idx="40">
                  <c:v>10332.601724518496</c:v>
                </c:pt>
                <c:pt idx="41" formatCode="General">
                  <c:v>9779.7579563737509</c:v>
                </c:pt>
                <c:pt idx="42" formatCode="General">
                  <c:v>9226.9141882290041</c:v>
                </c:pt>
                <c:pt idx="43" formatCode="General">
                  <c:v>8674.0704200842592</c:v>
                </c:pt>
                <c:pt idx="44" formatCode="General">
                  <c:v>8121.2266519395125</c:v>
                </c:pt>
                <c:pt idx="45">
                  <c:v>7568.3828837947667</c:v>
                </c:pt>
                <c:pt idx="46" formatCode="General">
                  <c:v>7227.9017748895812</c:v>
                </c:pt>
                <c:pt idx="47" formatCode="General">
                  <c:v>6887.4206659843949</c:v>
                </c:pt>
                <c:pt idx="48" formatCode="General">
                  <c:v>6546.9395570792103</c:v>
                </c:pt>
                <c:pt idx="49" formatCode="General">
                  <c:v>6206.4584481740249</c:v>
                </c:pt>
                <c:pt idx="50">
                  <c:v>5865.9773392688394</c:v>
                </c:pt>
                <c:pt idx="51" formatCode="General">
                  <c:v>5360.4495146907693</c:v>
                </c:pt>
                <c:pt idx="52" formatCode="General">
                  <c:v>4854.9216901126983</c:v>
                </c:pt>
                <c:pt idx="53" formatCode="General">
                  <c:v>4349.3938655346283</c:v>
                </c:pt>
                <c:pt idx="54" formatCode="General">
                  <c:v>3843.8660409565573</c:v>
                </c:pt>
                <c:pt idx="55">
                  <c:v>3338.3382163784868</c:v>
                </c:pt>
                <c:pt idx="56" formatCode="General">
                  <c:v>2943.9545379102751</c:v>
                </c:pt>
                <c:pt idx="57" formatCode="General">
                  <c:v>2549.570859442063</c:v>
                </c:pt>
                <c:pt idx="58" formatCode="General">
                  <c:v>2155.1871809738514</c:v>
                </c:pt>
                <c:pt idx="59" formatCode="General">
                  <c:v>1760.8035025056395</c:v>
                </c:pt>
                <c:pt idx="60">
                  <c:v>1366.4198240374276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94-46B2-93A8-799BD0A6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899856"/>
        <c:axId val="799903184"/>
      </c:areaChart>
      <c:lineChart>
        <c:grouping val="standard"/>
        <c:varyColors val="0"/>
        <c:ser>
          <c:idx val="10"/>
          <c:order val="8"/>
          <c:tx>
            <c:strRef>
              <c:f>'G24'!$A$13</c:f>
              <c:strCache>
                <c:ptCount val="1"/>
                <c:pt idx="0">
                  <c:v>Celkové emisie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'G24'!$B$13:$BJ$13</c:f>
              <c:numCache>
                <c:formatCode>0.00</c:formatCode>
                <c:ptCount val="61"/>
                <c:pt idx="0">
                  <c:v>64475.026534134267</c:v>
                </c:pt>
                <c:pt idx="1">
                  <c:v>54393.697959428864</c:v>
                </c:pt>
                <c:pt idx="2">
                  <c:v>48333.678550589619</c:v>
                </c:pt>
                <c:pt idx="3">
                  <c:v>44960.033222863109</c:v>
                </c:pt>
                <c:pt idx="4">
                  <c:v>43004.482096418251</c:v>
                </c:pt>
                <c:pt idx="5">
                  <c:v>44067.559857965374</c:v>
                </c:pt>
                <c:pt idx="6">
                  <c:v>44013.147386961915</c:v>
                </c:pt>
                <c:pt idx="7">
                  <c:v>44019.769161844022</c:v>
                </c:pt>
                <c:pt idx="8">
                  <c:v>42220.532435359361</c:v>
                </c:pt>
                <c:pt idx="9">
                  <c:v>41808.417400034828</c:v>
                </c:pt>
                <c:pt idx="10">
                  <c:v>39916.103153425393</c:v>
                </c:pt>
                <c:pt idx="11">
                  <c:v>42824.978073264538</c:v>
                </c:pt>
                <c:pt idx="12">
                  <c:v>41072.597502654782</c:v>
                </c:pt>
                <c:pt idx="13">
                  <c:v>41882.099856777546</c:v>
                </c:pt>
                <c:pt idx="14">
                  <c:v>42493.528482154485</c:v>
                </c:pt>
                <c:pt idx="15">
                  <c:v>46350.774474182501</c:v>
                </c:pt>
                <c:pt idx="16">
                  <c:v>43276.813501612138</c:v>
                </c:pt>
                <c:pt idx="17">
                  <c:v>41919.578975992641</c:v>
                </c:pt>
                <c:pt idx="18">
                  <c:v>43488.522157585685</c:v>
                </c:pt>
                <c:pt idx="19">
                  <c:v>39497.910998132138</c:v>
                </c:pt>
                <c:pt idx="20">
                  <c:v>41135.19123908125</c:v>
                </c:pt>
                <c:pt idx="21">
                  <c:v>39688.479784644915</c:v>
                </c:pt>
                <c:pt idx="22">
                  <c:v>36229.024232830845</c:v>
                </c:pt>
                <c:pt idx="23">
                  <c:v>35136.314790772296</c:v>
                </c:pt>
                <c:pt idx="24">
                  <c:v>35298.57686176373</c:v>
                </c:pt>
                <c:pt idx="25">
                  <c:v>35551.89027004104</c:v>
                </c:pt>
                <c:pt idx="26">
                  <c:v>35913.484866893836</c:v>
                </c:pt>
                <c:pt idx="27">
                  <c:v>37150.16555758279</c:v>
                </c:pt>
                <c:pt idx="28">
                  <c:v>37934.501756928257</c:v>
                </c:pt>
                <c:pt idx="29">
                  <c:v>34870.854560447755</c:v>
                </c:pt>
                <c:pt idx="30">
                  <c:v>29952.033366772535</c:v>
                </c:pt>
                <c:pt idx="31">
                  <c:v>33951.052841831151</c:v>
                </c:pt>
                <c:pt idx="32">
                  <c:v>29786.970838282621</c:v>
                </c:pt>
                <c:pt idx="33">
                  <c:v>30656.661748212369</c:v>
                </c:pt>
                <c:pt idx="34">
                  <c:v>31526.352658142121</c:v>
                </c:pt>
                <c:pt idx="35">
                  <c:v>32396.04356807188</c:v>
                </c:pt>
                <c:pt idx="36">
                  <c:v>30369.829116002504</c:v>
                </c:pt>
                <c:pt idx="37">
                  <c:v>28343.614663933127</c:v>
                </c:pt>
                <c:pt idx="38">
                  <c:v>26317.400211863744</c:v>
                </c:pt>
                <c:pt idx="39">
                  <c:v>24291.185759794364</c:v>
                </c:pt>
                <c:pt idx="40">
                  <c:v>22264.971307724983</c:v>
                </c:pt>
                <c:pt idx="41">
                  <c:v>20709.776017944638</c:v>
                </c:pt>
                <c:pt idx="42">
                  <c:v>19154.580728164296</c:v>
                </c:pt>
                <c:pt idx="43">
                  <c:v>17599.38543838395</c:v>
                </c:pt>
                <c:pt idx="44">
                  <c:v>16044.190148603602</c:v>
                </c:pt>
                <c:pt idx="45">
                  <c:v>14488.994858823256</c:v>
                </c:pt>
                <c:pt idx="46">
                  <c:v>13399.088281544347</c:v>
                </c:pt>
                <c:pt idx="47">
                  <c:v>12309.181704265438</c:v>
                </c:pt>
                <c:pt idx="48">
                  <c:v>11219.275126986529</c:v>
                </c:pt>
                <c:pt idx="49">
                  <c:v>10129.368549707624</c:v>
                </c:pt>
                <c:pt idx="50">
                  <c:v>9039.4619724287131</c:v>
                </c:pt>
                <c:pt idx="51">
                  <c:v>7774.9039875673388</c:v>
                </c:pt>
                <c:pt idx="52">
                  <c:v>6510.3460027059609</c:v>
                </c:pt>
                <c:pt idx="53">
                  <c:v>5245.7880178445857</c:v>
                </c:pt>
                <c:pt idx="54">
                  <c:v>3981.2300329832124</c:v>
                </c:pt>
                <c:pt idx="55">
                  <c:v>2716.6720481218354</c:v>
                </c:pt>
                <c:pt idx="56">
                  <c:v>1519.0591938156549</c:v>
                </c:pt>
                <c:pt idx="57">
                  <c:v>321.44633950947537</c:v>
                </c:pt>
                <c:pt idx="58">
                  <c:v>-876.16651479670145</c:v>
                </c:pt>
                <c:pt idx="59">
                  <c:v>-2073.7793691028792</c:v>
                </c:pt>
                <c:pt idx="60">
                  <c:v>-3271.3922234090587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694-46B2-93A8-799BD0A673B1}"/>
            </c:ext>
          </c:extLst>
        </c:ser>
        <c:ser>
          <c:idx val="9"/>
          <c:order val="9"/>
          <c:tx>
            <c:strRef>
              <c:f>'G24'!$A$12</c:f>
              <c:strCache>
                <c:ptCount val="1"/>
                <c:pt idx="0">
                  <c:v>Cieľ 2030 (−55 %)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rgbClr val="805EBE"/>
              </a:solidFill>
              <a:ln w="9525">
                <a:solidFill>
                  <a:srgbClr val="805EBE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7381-43CA-8124-3450F7A3C5CB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7381-43CA-8124-3450F7A3C5CB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7381-43CA-8124-3450F7A3C5CB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7381-43CA-8124-3450F7A3C5CB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7381-43CA-8124-3450F7A3C5CB}"/>
              </c:ext>
            </c:extLst>
          </c:dPt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7381-43CA-8124-3450F7A3C5CB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7381-43CA-8124-3450F7A3C5CB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7-7381-43CA-8124-3450F7A3C5CB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8-7381-43CA-8124-3450F7A3C5CB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7381-43CA-8124-3450F7A3C5CB}"/>
              </c:ext>
            </c:extLst>
          </c:dPt>
          <c:dPt>
            <c:idx val="1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A-7381-43CA-8124-3450F7A3C5CB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7381-43CA-8124-3450F7A3C5CB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C-7381-43CA-8124-3450F7A3C5CB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D-7381-43CA-8124-3450F7A3C5CB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E-7381-43CA-8124-3450F7A3C5CB}"/>
              </c:ext>
            </c:extLst>
          </c:dPt>
          <c:dPt>
            <c:idx val="1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F-7381-43CA-8124-3450F7A3C5CB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7381-43CA-8124-3450F7A3C5CB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1-7381-43CA-8124-3450F7A3C5CB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7381-43CA-8124-3450F7A3C5CB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3-7381-43CA-8124-3450F7A3C5CB}"/>
              </c:ext>
            </c:extLst>
          </c:dPt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4-7381-43CA-8124-3450F7A3C5CB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5-7381-43CA-8124-3450F7A3C5CB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6-7381-43CA-8124-3450F7A3C5CB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7-7381-43CA-8124-3450F7A3C5CB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8-7381-43CA-8124-3450F7A3C5CB}"/>
              </c:ext>
            </c:extLst>
          </c:dPt>
          <c:dPt>
            <c:idx val="2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9-7381-43CA-8124-3450F7A3C5CB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A-7381-43CA-8124-3450F7A3C5CB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B-7381-43CA-8124-3450F7A3C5CB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C-7381-43CA-8124-3450F7A3C5CB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D-7381-43CA-8124-3450F7A3C5CB}"/>
              </c:ext>
            </c:extLst>
          </c:dPt>
          <c:dPt>
            <c:idx val="3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E-7381-43CA-8124-3450F7A3C5CB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F-7381-43CA-8124-3450F7A3C5CB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0-7381-43CA-8124-3450F7A3C5CB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1-7381-43CA-8124-3450F7A3C5CB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2-7381-43CA-8124-3450F7A3C5CB}"/>
              </c:ext>
            </c:extLst>
          </c:dPt>
          <c:dPt>
            <c:idx val="3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3-7381-43CA-8124-3450F7A3C5CB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4-7381-43CA-8124-3450F7A3C5CB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5-7381-43CA-8124-3450F7A3C5CB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6-7381-43CA-8124-3450F7A3C5CB}"/>
              </c:ext>
            </c:extLst>
          </c:dPt>
          <c:dPt>
            <c:idx val="3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7-7381-43CA-8124-3450F7A3C5CB}"/>
              </c:ext>
            </c:extLst>
          </c:dPt>
          <c:dPt>
            <c:idx val="4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8-7381-43CA-8124-3450F7A3C5CB}"/>
              </c:ext>
            </c:extLst>
          </c:dPt>
          <c:dPt>
            <c:idx val="4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9-7381-43CA-8124-3450F7A3C5CB}"/>
              </c:ext>
            </c:extLst>
          </c:dPt>
          <c:dPt>
            <c:idx val="4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A-7381-43CA-8124-3450F7A3C5CB}"/>
              </c:ext>
            </c:extLst>
          </c:dPt>
          <c:dPt>
            <c:idx val="4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B-7381-43CA-8124-3450F7A3C5CB}"/>
              </c:ext>
            </c:extLst>
          </c:dPt>
          <c:dPt>
            <c:idx val="4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C-7381-43CA-8124-3450F7A3C5CB}"/>
              </c:ext>
            </c:extLst>
          </c:dPt>
          <c:dPt>
            <c:idx val="4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D-7381-43CA-8124-3450F7A3C5CB}"/>
              </c:ext>
            </c:extLst>
          </c:dPt>
          <c:dPt>
            <c:idx val="4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E-7381-43CA-8124-3450F7A3C5CB}"/>
              </c:ext>
            </c:extLst>
          </c:dPt>
          <c:dPt>
            <c:idx val="4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F-7381-43CA-8124-3450F7A3C5CB}"/>
              </c:ext>
            </c:extLst>
          </c:dPt>
          <c:dPt>
            <c:idx val="4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0-7381-43CA-8124-3450F7A3C5CB}"/>
              </c:ext>
            </c:extLst>
          </c:dPt>
          <c:dPt>
            <c:idx val="5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1-7381-43CA-8124-3450F7A3C5CB}"/>
              </c:ext>
            </c:extLst>
          </c:dPt>
          <c:dPt>
            <c:idx val="5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2-7381-43CA-8124-3450F7A3C5CB}"/>
              </c:ext>
            </c:extLst>
          </c:dPt>
          <c:dPt>
            <c:idx val="5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3-7381-43CA-8124-3450F7A3C5CB}"/>
              </c:ext>
            </c:extLst>
          </c:dPt>
          <c:dPt>
            <c:idx val="5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4-7381-43CA-8124-3450F7A3C5CB}"/>
              </c:ext>
            </c:extLst>
          </c:dPt>
          <c:dPt>
            <c:idx val="5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5-7381-43CA-8124-3450F7A3C5CB}"/>
              </c:ext>
            </c:extLst>
          </c:dPt>
          <c:dPt>
            <c:idx val="5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6-7381-43CA-8124-3450F7A3C5CB}"/>
              </c:ext>
            </c:extLst>
          </c:dPt>
          <c:dPt>
            <c:idx val="5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7-7381-43CA-8124-3450F7A3C5CB}"/>
              </c:ext>
            </c:extLst>
          </c:dPt>
          <c:dPt>
            <c:idx val="5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8-7381-43CA-8124-3450F7A3C5CB}"/>
              </c:ext>
            </c:extLst>
          </c:dPt>
          <c:dPt>
            <c:idx val="5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9-7381-43CA-8124-3450F7A3C5CB}"/>
              </c:ext>
            </c:extLst>
          </c:dPt>
          <c:dPt>
            <c:idx val="5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A-7381-43CA-8124-3450F7A3C5CB}"/>
              </c:ext>
            </c:extLst>
          </c:dPt>
          <c:dPt>
            <c:idx val="6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B-7381-43CA-8124-3450F7A3C5CB}"/>
              </c:ext>
            </c:extLst>
          </c:dPt>
          <c:cat>
            <c:numRef>
              <c:f>'G24'!$B$3:$BJ$3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'G24'!$B$12:$BJ$12</c:f>
              <c:numCache>
                <c:formatCode>General</c:formatCode>
                <c:ptCount val="61"/>
                <c:pt idx="0">
                  <c:v>29013.761940360422</c:v>
                </c:pt>
                <c:pt idx="1">
                  <c:v>29013.761940360422</c:v>
                </c:pt>
                <c:pt idx="2">
                  <c:v>29013.761940360422</c:v>
                </c:pt>
                <c:pt idx="3">
                  <c:v>29013.761940360422</c:v>
                </c:pt>
                <c:pt idx="4">
                  <c:v>29013.761940360422</c:v>
                </c:pt>
                <c:pt idx="5">
                  <c:v>29013.761940360422</c:v>
                </c:pt>
                <c:pt idx="6">
                  <c:v>29013.761940360422</c:v>
                </c:pt>
                <c:pt idx="7">
                  <c:v>29013.761940360422</c:v>
                </c:pt>
                <c:pt idx="8">
                  <c:v>29013.761940360422</c:v>
                </c:pt>
                <c:pt idx="9">
                  <c:v>29013.761940360422</c:v>
                </c:pt>
                <c:pt idx="10">
                  <c:v>29013.761940360422</c:v>
                </c:pt>
                <c:pt idx="11">
                  <c:v>29013.761940360422</c:v>
                </c:pt>
                <c:pt idx="12">
                  <c:v>29013.761940360422</c:v>
                </c:pt>
                <c:pt idx="13">
                  <c:v>29013.761940360422</c:v>
                </c:pt>
                <c:pt idx="14">
                  <c:v>29013.761940360422</c:v>
                </c:pt>
                <c:pt idx="15">
                  <c:v>29013.761940360422</c:v>
                </c:pt>
                <c:pt idx="16">
                  <c:v>29013.761940360422</c:v>
                </c:pt>
                <c:pt idx="17">
                  <c:v>29013.761940360422</c:v>
                </c:pt>
                <c:pt idx="18">
                  <c:v>29013.761940360422</c:v>
                </c:pt>
                <c:pt idx="19">
                  <c:v>29013.761940360422</c:v>
                </c:pt>
                <c:pt idx="20">
                  <c:v>29013.761940360422</c:v>
                </c:pt>
                <c:pt idx="21">
                  <c:v>29013.761940360422</c:v>
                </c:pt>
                <c:pt idx="22">
                  <c:v>29013.761940360422</c:v>
                </c:pt>
                <c:pt idx="23">
                  <c:v>29013.761940360422</c:v>
                </c:pt>
                <c:pt idx="24">
                  <c:v>29013.761940360422</c:v>
                </c:pt>
                <c:pt idx="25">
                  <c:v>29013.761940360422</c:v>
                </c:pt>
                <c:pt idx="26">
                  <c:v>29013.761940360422</c:v>
                </c:pt>
                <c:pt idx="27">
                  <c:v>29013.761940360422</c:v>
                </c:pt>
                <c:pt idx="28">
                  <c:v>29013.761940360422</c:v>
                </c:pt>
                <c:pt idx="29">
                  <c:v>29013.761940360422</c:v>
                </c:pt>
                <c:pt idx="30">
                  <c:v>29013.761940360422</c:v>
                </c:pt>
                <c:pt idx="31">
                  <c:v>29013.761940360422</c:v>
                </c:pt>
                <c:pt idx="32">
                  <c:v>29013.761940360422</c:v>
                </c:pt>
                <c:pt idx="33">
                  <c:v>29013.761940360422</c:v>
                </c:pt>
                <c:pt idx="34">
                  <c:v>29013.761940360422</c:v>
                </c:pt>
                <c:pt idx="35">
                  <c:v>29013.761940360422</c:v>
                </c:pt>
                <c:pt idx="36">
                  <c:v>29013.761940360422</c:v>
                </c:pt>
                <c:pt idx="37">
                  <c:v>29013.761940360422</c:v>
                </c:pt>
                <c:pt idx="38">
                  <c:v>29013.761940360422</c:v>
                </c:pt>
                <c:pt idx="39">
                  <c:v>29013.761940360422</c:v>
                </c:pt>
                <c:pt idx="40">
                  <c:v>29013.761940360422</c:v>
                </c:pt>
                <c:pt idx="41">
                  <c:v>29013.761940360422</c:v>
                </c:pt>
                <c:pt idx="42">
                  <c:v>29013.761940360422</c:v>
                </c:pt>
                <c:pt idx="43">
                  <c:v>29013.761940360422</c:v>
                </c:pt>
                <c:pt idx="44">
                  <c:v>29013.761940360422</c:v>
                </c:pt>
                <c:pt idx="45">
                  <c:v>29013.761940360422</c:v>
                </c:pt>
                <c:pt idx="46">
                  <c:v>29013.761940360422</c:v>
                </c:pt>
                <c:pt idx="47">
                  <c:v>29013.761940360422</c:v>
                </c:pt>
                <c:pt idx="48">
                  <c:v>29013.761940360422</c:v>
                </c:pt>
                <c:pt idx="49">
                  <c:v>29013.761940360422</c:v>
                </c:pt>
                <c:pt idx="50">
                  <c:v>29013.761940360422</c:v>
                </c:pt>
                <c:pt idx="51">
                  <c:v>29013.761940360422</c:v>
                </c:pt>
                <c:pt idx="52">
                  <c:v>29013.761940360422</c:v>
                </c:pt>
                <c:pt idx="53">
                  <c:v>29013.761940360422</c:v>
                </c:pt>
                <c:pt idx="54">
                  <c:v>29013.761940360422</c:v>
                </c:pt>
                <c:pt idx="55" formatCode="0.00">
                  <c:v>29013.761940360422</c:v>
                </c:pt>
                <c:pt idx="56">
                  <c:v>29013.761940360422</c:v>
                </c:pt>
                <c:pt idx="57">
                  <c:v>29013.761940360422</c:v>
                </c:pt>
                <c:pt idx="58">
                  <c:v>29013.761940360422</c:v>
                </c:pt>
                <c:pt idx="59">
                  <c:v>29013.761940360422</c:v>
                </c:pt>
                <c:pt idx="60">
                  <c:v>29013.761940360422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694-46B2-93A8-799BD0A6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9899856"/>
        <c:axId val="799903184"/>
      </c:lineChart>
      <c:catAx>
        <c:axId val="79989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99903184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7999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99899856"/>
        <c:crossesAt val="1"/>
        <c:crossBetween val="midCat"/>
        <c:dispUnits>
          <c:builtInUnit val="thousands"/>
        </c:dispUnits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3326112502587392E-3"/>
          <c:y val="0.80139850569610893"/>
          <c:w val="0.99266738874974103"/>
          <c:h val="0.19860149430389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757786314433902"/>
          <c:y val="7.553291652217356E-2"/>
          <c:w val="0.48509181793736378"/>
          <c:h val="0.84312394260779322"/>
        </c:manualLayout>
      </c:layout>
      <c:doughnutChart>
        <c:varyColors val="1"/>
        <c:ser>
          <c:idx val="0"/>
          <c:order val="0"/>
          <c:tx>
            <c:v>Rady1</c:v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FC0-423A-ACE3-E5F582E73853}"/>
              </c:ext>
            </c:extLst>
          </c:dPt>
          <c:dLbls>
            <c:dLbl>
              <c:idx val="0"/>
              <c:layout>
                <c:manualLayout>
                  <c:x val="0"/>
                  <c:y val="-7.221278832339669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5400" b="1" i="0" u="none" strike="noStrike" kern="1200" baseline="0">
                        <a:solidFill>
                          <a:sysClr val="windowText" lastClr="000000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53F5CA6B-BDD1-4DD4-AC15-FF7753A599B4}" type="VALUE">
                      <a:rPr lang="en-US" sz="5400" b="1"/>
                      <a:pPr>
                        <a:defRPr sz="5400" b="1"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5400" b="1"/>
                  </a:p>
                  <a:p>
                    <a:pPr>
                      <a:defRPr sz="5400" b="1">
                        <a:latin typeface="Chivo" pitchFamily="2" charset="-18"/>
                        <a:cs typeface="Chivo" pitchFamily="2" charset="-18"/>
                      </a:defRPr>
                    </a:pPr>
                    <a:r>
                      <a:rPr lang="en-US" sz="5400" b="1">
                        <a:solidFill>
                          <a:sysClr val="windowText" lastClr="000000"/>
                        </a:solidFill>
                      </a:rPr>
                      <a:t>megaton </a:t>
                    </a:r>
                    <a:br>
                      <a:rPr lang="en-US" sz="5400" b="1">
                        <a:solidFill>
                          <a:sysClr val="windowText" lastClr="000000"/>
                        </a:solidFill>
                      </a:rPr>
                    </a:br>
                    <a:r>
                      <a:rPr lang="en-US" sz="5400" b="1">
                        <a:solidFill>
                          <a:sysClr val="windowText" lastClr="000000"/>
                        </a:solidFill>
                      </a:rPr>
                      <a:t>CO</a:t>
                    </a:r>
                    <a:r>
                      <a:rPr lang="en-US" sz="3200" b="1">
                        <a:solidFill>
                          <a:sysClr val="windowText" lastClr="000000"/>
                        </a:solidFill>
                      </a:rPr>
                      <a:t>2</a:t>
                    </a:r>
                    <a:r>
                      <a:rPr lang="en-US" sz="5400" b="1">
                        <a:solidFill>
                          <a:sysClr val="windowText" lastClr="000000"/>
                        </a:solidFill>
                      </a:rPr>
                      <a:t> e.</a:t>
                    </a:r>
                  </a:p>
                </c:rich>
              </c:tx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5400" b="1" i="0" u="none" strike="noStrike" kern="1200" baseline="0">
                      <a:solidFill>
                        <a:sysClr val="windowText" lastClr="000000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FC0-423A-ACE3-E5F582E738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48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'G25'!$A$6:$A$9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'G25'!$E$23</c:f>
              <c:numCache>
                <c:formatCode>General</c:formatCode>
                <c:ptCount val="1"/>
                <c:pt idx="0">
                  <c:v>26.363653852285196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0-423A-ACE3-E5F582E73853}"/>
            </c:ext>
          </c:extLst>
        </c:ser>
        <c:ser>
          <c:idx val="2"/>
          <c:order val="1"/>
          <c:tx>
            <c:v>Rady2</c:v>
          </c:tx>
          <c:dPt>
            <c:idx val="0"/>
            <c:bubble3D val="0"/>
            <c:spPr>
              <a:solidFill>
                <a:srgbClr val="FB862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EFC0-423A-ACE3-E5F582E73853}"/>
              </c:ext>
            </c:extLst>
          </c:dPt>
          <c:dPt>
            <c:idx val="1"/>
            <c:bubble3D val="0"/>
            <c:spPr>
              <a:solidFill>
                <a:srgbClr val="28758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EFC0-423A-ACE3-E5F582E73853}"/>
              </c:ext>
            </c:extLst>
          </c:dPt>
          <c:dPt>
            <c:idx val="2"/>
            <c:bubble3D val="0"/>
            <c:spPr>
              <a:solidFill>
                <a:srgbClr val="99362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EFC0-423A-ACE3-E5F582E73853}"/>
              </c:ext>
            </c:extLst>
          </c:dPt>
          <c:dPt>
            <c:idx val="3"/>
            <c:bubble3D val="0"/>
            <c:spPr>
              <a:solidFill>
                <a:srgbClr val="F2B11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EFC0-423A-ACE3-E5F582E73853}"/>
              </c:ext>
            </c:extLst>
          </c:dPt>
          <c:dLbls>
            <c:dLbl>
              <c:idx val="0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FC08A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FFC08A"/>
                        </a:solidFill>
                      </a:rPr>
                      <a:t>Energetika</a:t>
                    </a:r>
                    <a:br>
                      <a:rPr lang="en-US" sz="2800">
                        <a:solidFill>
                          <a:srgbClr val="FFC08A"/>
                        </a:solidFill>
                      </a:rPr>
                    </a:br>
                    <a:fld id="{C9E8A263-7CE4-4457-8FCE-E519E78AE615}" type="VALUE">
                      <a:rPr lang="en-US" sz="2800">
                        <a:solidFill>
                          <a:srgbClr val="FFC08A"/>
                        </a:solidFill>
                      </a:rPr>
                      <a:pPr>
                        <a:defRPr sz="2800" b="1">
                          <a:solidFill>
                            <a:srgbClr val="FFC08A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FFC08A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FC08A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FC0-423A-ACE3-E5F582E73853}"/>
                </c:ext>
              </c:extLst>
            </c:dLbl>
            <c:dLbl>
              <c:idx val="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8FBECD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8FBECD"/>
                        </a:solidFill>
                      </a:rPr>
                      <a:t>Priemysel</a:t>
                    </a:r>
                    <a:br>
                      <a:rPr lang="en-US" sz="2800">
                        <a:solidFill>
                          <a:srgbClr val="8FBECD"/>
                        </a:solidFill>
                      </a:rPr>
                    </a:br>
                    <a:fld id="{C2919347-5E9F-473F-BF37-7DE5029C4463}" type="VALUE">
                      <a:rPr lang="en-US" sz="2800">
                        <a:solidFill>
                          <a:srgbClr val="8FBECD"/>
                        </a:solidFill>
                      </a:rPr>
                      <a:pPr>
                        <a:defRPr sz="2800" b="1">
                          <a:solidFill>
                            <a:srgbClr val="8FBECD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8FBECD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8FBECD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EFC0-423A-ACE3-E5F582E73853}"/>
                </c:ext>
              </c:extLst>
            </c:dLbl>
            <c:dLbl>
              <c:idx val="2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DC9790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DC9790"/>
                        </a:solidFill>
                      </a:rPr>
                      <a:t>Doprava</a:t>
                    </a:r>
                    <a:br>
                      <a:rPr lang="en-US" sz="2800">
                        <a:solidFill>
                          <a:srgbClr val="DC9790"/>
                        </a:solidFill>
                      </a:rPr>
                    </a:br>
                    <a:fld id="{3C6BE4BE-5912-4BB1-A6B8-F98EDA68A7A4}" type="VALUE">
                      <a:rPr lang="en-US" sz="2800">
                        <a:solidFill>
                          <a:srgbClr val="DC9790"/>
                        </a:solidFill>
                      </a:rPr>
                      <a:pPr>
                        <a:defRPr sz="2800" b="1">
                          <a:solidFill>
                            <a:srgbClr val="DC9790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DC979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DC9790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EFC0-423A-ACE3-E5F582E73853}"/>
                </c:ext>
              </c:extLst>
            </c:dLbl>
            <c:dLbl>
              <c:idx val="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FDC8A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FFDC8A"/>
                        </a:solidFill>
                      </a:rPr>
                      <a:t>Poľnohosp.</a:t>
                    </a:r>
                    <a:br>
                      <a:rPr lang="en-US" sz="2800">
                        <a:solidFill>
                          <a:srgbClr val="FFDC8A"/>
                        </a:solidFill>
                      </a:rPr>
                    </a:br>
                    <a:r>
                      <a:rPr lang="en-US" sz="2800">
                        <a:solidFill>
                          <a:srgbClr val="FFDC8A"/>
                        </a:solidFill>
                      </a:rPr>
                      <a:t> a odpady</a:t>
                    </a:r>
                    <a:br>
                      <a:rPr lang="en-US" sz="2800">
                        <a:solidFill>
                          <a:srgbClr val="FFDC8A"/>
                        </a:solidFill>
                      </a:rPr>
                    </a:br>
                    <a:fld id="{822FFAEF-6670-484E-AD7E-2ACCE63F80FD}" type="VALUE">
                      <a:rPr lang="en-US" sz="2800">
                        <a:solidFill>
                          <a:srgbClr val="FFDC8A"/>
                        </a:solidFill>
                      </a:rPr>
                      <a:pPr>
                        <a:defRPr sz="2800" b="1">
                          <a:solidFill>
                            <a:srgbClr val="FFDC8A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FFDC8A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FDC8A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EFC0-423A-ACE3-E5F582E738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'G25'!$A$6:$A$9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'G25'!$B$6:$B$9</c:f>
              <c:numCache>
                <c:formatCode>0.0%</c:formatCode>
                <c:ptCount val="4"/>
                <c:pt idx="0">
                  <c:v>0.23061586521903032</c:v>
                </c:pt>
                <c:pt idx="1">
                  <c:v>0.3919260123202864</c:v>
                </c:pt>
                <c:pt idx="2">
                  <c:v>0.27774988619311147</c:v>
                </c:pt>
                <c:pt idx="3">
                  <c:v>9.970823626757172E-2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C0-423A-ACE3-E5F582E73853}"/>
            </c:ext>
          </c:extLst>
        </c:ser>
        <c:ser>
          <c:idx val="1"/>
          <c:order val="2"/>
          <c:tx>
            <c:v>Rady3</c:v>
          </c:tx>
          <c:dPt>
            <c:idx val="0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FC0-423A-ACE3-E5F582E73853}"/>
              </c:ext>
            </c:extLst>
          </c:dPt>
          <c:dPt>
            <c:idx val="1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FC0-423A-ACE3-E5F582E73853}"/>
              </c:ext>
            </c:extLst>
          </c:dPt>
          <c:dPt>
            <c:idx val="2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FC0-423A-ACE3-E5F582E73853}"/>
              </c:ext>
            </c:extLst>
          </c:dPt>
          <c:dPt>
            <c:idx val="3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EFC0-423A-ACE3-E5F582E73853}"/>
              </c:ext>
            </c:extLst>
          </c:dPt>
          <c:dPt>
            <c:idx val="4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EFC0-423A-ACE3-E5F582E73853}"/>
              </c:ext>
            </c:extLst>
          </c:dPt>
          <c:dPt>
            <c:idx val="5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EFC0-423A-ACE3-E5F582E73853}"/>
              </c:ext>
            </c:extLst>
          </c:dPt>
          <c:dPt>
            <c:idx val="6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EFC0-423A-ACE3-E5F582E73853}"/>
              </c:ext>
            </c:extLst>
          </c:dPt>
          <c:dPt>
            <c:idx val="7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EFC0-423A-ACE3-E5F582E73853}"/>
              </c:ext>
            </c:extLst>
          </c:dPt>
          <c:dPt>
            <c:idx val="8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EFC0-423A-ACE3-E5F582E73853}"/>
              </c:ext>
            </c:extLst>
          </c:dPt>
          <c:dPt>
            <c:idx val="9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EFC0-423A-ACE3-E5F582E73853}"/>
              </c:ext>
            </c:extLst>
          </c:dPt>
          <c:dPt>
            <c:idx val="10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EFC0-423A-ACE3-E5F582E73853}"/>
              </c:ext>
            </c:extLst>
          </c:dPt>
          <c:dPt>
            <c:idx val="11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EFC0-423A-ACE3-E5F582E73853}"/>
              </c:ext>
            </c:extLst>
          </c:dPt>
          <c:dPt>
            <c:idx val="12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EFC0-423A-ACE3-E5F582E73853}"/>
              </c:ext>
            </c:extLst>
          </c:dPt>
          <c:dPt>
            <c:idx val="13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EFC0-423A-ACE3-E5F582E73853}"/>
              </c:ext>
            </c:extLst>
          </c:dPt>
          <c:dPt>
            <c:idx val="14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EFC0-423A-ACE3-E5F582E73853}"/>
              </c:ext>
            </c:extLst>
          </c:dPt>
          <c:dPt>
            <c:idx val="15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EFC0-423A-ACE3-E5F582E73853}"/>
              </c:ext>
            </c:extLst>
          </c:dPt>
          <c:dLbls>
            <c:dLbl>
              <c:idx val="0"/>
              <c:layout>
                <c:manualLayout>
                  <c:x val="-2.4390205492666596E-3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FA8682C-F55C-4DD9-9DB1-42DEA95CCB05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EFC0-423A-ACE3-E5F582E73853}"/>
                </c:ext>
              </c:extLst>
            </c:dLbl>
            <c:dLbl>
              <c:idx val="1"/>
              <c:layout>
                <c:manualLayout>
                  <c:x val="1.951216439413256E-3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4A00128-9096-422A-85B2-7D470B32AA67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EFC0-423A-ACE3-E5F582E73853}"/>
                </c:ext>
              </c:extLst>
            </c:dLbl>
            <c:dLbl>
              <c:idx val="2"/>
              <c:layout>
                <c:manualLayout>
                  <c:x val="5.8536493182399117E-3"/>
                  <c:y val="8.3003204969421486E-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FC9CF339-1FC8-4E66-8A7D-E2BEB8AE737F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EFC0-423A-ACE3-E5F582E73853}"/>
                </c:ext>
              </c:extLst>
            </c:dLbl>
            <c:dLbl>
              <c:idx val="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5E44710E-EF14-44D9-B736-68D32528C55D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EFC0-423A-ACE3-E5F582E73853}"/>
                </c:ext>
              </c:extLst>
            </c:dLbl>
            <c:dLbl>
              <c:idx val="4"/>
              <c:layout>
                <c:manualLayout>
                  <c:x val="5.3010479222982592E-3"/>
                  <c:y val="-9.960384596330577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BDB16B95-9ECB-4174-B224-509C16A1295F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EFC0-423A-ACE3-E5F582E73853}"/>
                </c:ext>
              </c:extLst>
            </c:dLbl>
            <c:dLbl>
              <c:idx val="5"/>
              <c:layout>
                <c:manualLayout>
                  <c:x val="4.8207433151419878E-3"/>
                  <c:y val="-9.130352546636364E-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F121E82-522A-4B91-9735-A1E9B7F8F40A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7-EFC0-423A-ACE3-E5F582E73853}"/>
                </c:ext>
              </c:extLst>
            </c:dLbl>
            <c:dLbl>
              <c:idx val="6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223F2D2E-CF3D-4CD6-B7A8-7F6D8B16BE32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9-EFC0-423A-ACE3-E5F582E73853}"/>
                </c:ext>
              </c:extLst>
            </c:dLbl>
            <c:dLbl>
              <c:idx val="7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6E4DE42-1D6B-4822-A306-71BF0CD72ABD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B-EFC0-423A-ACE3-E5F582E73853}"/>
                </c:ext>
              </c:extLst>
            </c:dLbl>
            <c:dLbl>
              <c:idx val="8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10401F5-9261-4213-A470-FF279A440C3D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D-EFC0-423A-ACE3-E5F582E73853}"/>
                </c:ext>
              </c:extLst>
            </c:dLbl>
            <c:dLbl>
              <c:idx val="9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FEF9287C-BE74-471C-9E38-659587CCC906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F-EFC0-423A-ACE3-E5F582E73853}"/>
                </c:ext>
              </c:extLst>
            </c:dLbl>
            <c:dLbl>
              <c:idx val="10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C439297-3EBB-4961-AF6C-78CD4D9A6243}" type="VALUE">
                      <a:rPr lang="en-150" sz="2800">
                        <a:solidFill>
                          <a:srgbClr val="99362B"/>
                        </a:solidFill>
                      </a:rPr>
                      <a:pPr>
                        <a:defRPr sz="28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1-EFC0-423A-ACE3-E5F582E73853}"/>
                </c:ext>
              </c:extLst>
            </c:dLbl>
            <c:dLbl>
              <c:idx val="1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13D9977B-7783-4BF8-8D1A-7E145A17C398}" type="VALUE">
                      <a:rPr lang="en-150" sz="2800">
                        <a:solidFill>
                          <a:srgbClr val="99362B"/>
                        </a:solidFill>
                      </a:rPr>
                      <a:pPr>
                        <a:defRPr sz="28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3-EFC0-423A-ACE3-E5F582E73853}"/>
                </c:ext>
              </c:extLst>
            </c:dLbl>
            <c:dLbl>
              <c:idx val="12"/>
              <c:layout>
                <c:manualLayout>
                  <c:x val="-2.8960968411765103E-3"/>
                  <c:y val="-5.8102243478595347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00AE41E9-4269-4EB1-922E-929734723F64}" type="VALUE">
                      <a:rPr lang="en-150" sz="2800">
                        <a:solidFill>
                          <a:srgbClr val="99362B"/>
                        </a:solidFill>
                      </a:rPr>
                      <a:pPr>
                        <a:defRPr sz="28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5-EFC0-423A-ACE3-E5F582E73853}"/>
                </c:ext>
              </c:extLst>
            </c:dLbl>
            <c:dLbl>
              <c:idx val="1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CC9D877A-25B2-4DE9-85A4-150C804587D0}" type="VALUE">
                      <a:rPr lang="en-150" sz="2800">
                        <a:solidFill>
                          <a:srgbClr val="F2B116"/>
                        </a:solidFill>
                      </a:rPr>
                      <a:pPr>
                        <a:defRPr sz="28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7-EFC0-423A-ACE3-E5F582E73853}"/>
                </c:ext>
              </c:extLst>
            </c:dLbl>
            <c:dLbl>
              <c:idx val="14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D588E8AD-D256-41C0-B39F-7EBD282A974D}" type="VALUE">
                      <a:rPr lang="en-150" sz="2800">
                        <a:solidFill>
                          <a:srgbClr val="F2B116"/>
                        </a:solidFill>
                      </a:rPr>
                      <a:pPr>
                        <a:defRPr sz="28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9-EFC0-423A-ACE3-E5F582E73853}"/>
                </c:ext>
              </c:extLst>
            </c:dLbl>
            <c:dLbl>
              <c:idx val="15"/>
              <c:layout/>
              <c:tx>
                <c:rich>
                  <a:bodyPr rot="0" spcFirstLastPara="1" vertOverflow="overflow" horzOverflow="overflow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6C91876F-A0BA-4D46-9FFC-DC4C694565B1}" type="VALUE">
                      <a:rPr lang="en-150" sz="2800">
                        <a:solidFill>
                          <a:srgbClr val="F2B116"/>
                        </a:solidFill>
                      </a:rPr>
                      <a:pPr>
                        <a:defRPr sz="28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B-EFC0-423A-ACE3-E5F582E7385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 cap="flat" cmpd="sng" algn="ctr">
                  <a:solidFill>
                    <a:sysClr val="window" lastClr="FFFFFF">
                      <a:lumMod val="65000"/>
                    </a:sys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'G25'!$A$6:$A$9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'G25'!$F$6:$F$21</c:f>
              <c:numCache>
                <c:formatCode>General</c:formatCode>
                <c:ptCount val="16"/>
                <c:pt idx="0">
                  <c:v>2.506606867954916E-2</c:v>
                </c:pt>
                <c:pt idx="1">
                  <c:v>1.7199293373878502E-2</c:v>
                </c:pt>
                <c:pt idx="2">
                  <c:v>2.4130046678765539E-2</c:v>
                </c:pt>
                <c:pt idx="3">
                  <c:v>0.14523089908449704</c:v>
                </c:pt>
                <c:pt idx="4">
                  <c:v>1.5828004473053926E-2</c:v>
                </c:pt>
                <c:pt idx="5">
                  <c:v>3.1615529292861187E-3</c:v>
                </c:pt>
                <c:pt idx="6">
                  <c:v>0.10753955198531655</c:v>
                </c:pt>
                <c:pt idx="7">
                  <c:v>0.1197612543534395</c:v>
                </c:pt>
                <c:pt idx="8">
                  <c:v>0.10738678000297279</c:v>
                </c:pt>
                <c:pt idx="9">
                  <c:v>5.7238425978557599E-2</c:v>
                </c:pt>
                <c:pt idx="10">
                  <c:v>0.16958532598368975</c:v>
                </c:pt>
                <c:pt idx="11">
                  <c:v>9.3351107389763363E-2</c:v>
                </c:pt>
                <c:pt idx="12">
                  <c:v>1.4813452819658382E-2</c:v>
                </c:pt>
                <c:pt idx="13">
                  <c:v>4.707895963506576E-2</c:v>
                </c:pt>
                <c:pt idx="14">
                  <c:v>2.1342597971612177E-2</c:v>
                </c:pt>
                <c:pt idx="15">
                  <c:v>3.1286678660893782E-2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EFC0-423A-ACE3-E5F582E738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0"/>
        <c:extLst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12700" cap="flat" cmpd="sng" algn="ctr">
      <a:solidFill>
        <a:srgbClr val="4472C4"/>
      </a:solidFill>
      <a:prstDash val="solid"/>
      <a:miter lim="800000"/>
    </a:ln>
    <a:effectLst/>
  </c:spPr>
  <c:txPr>
    <a:bodyPr/>
    <a:lstStyle/>
    <a:p>
      <a:pPr>
        <a:defRPr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7665255731922396E-2"/>
          <c:y val="6.7960692741778558E-2"/>
          <c:w val="0.91769629629629634"/>
          <c:h val="0.6876546993578517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'G27'!$A$5</c:f>
              <c:strCache>
                <c:ptCount val="1"/>
                <c:pt idx="0">
                  <c:v>Vykurovanie a chladenie</c:v>
                </c:pt>
              </c:strCache>
            </c:strRef>
          </c:tx>
          <c:spPr>
            <a:solidFill>
              <a:srgbClr val="FB8622"/>
            </a:solidFill>
            <a:ln>
              <a:solidFill>
                <a:srgbClr val="FB8622"/>
              </a:solidFill>
            </a:ln>
            <a:effectLst/>
          </c:spPr>
          <c:invertIfNegative val="0"/>
          <c:cat>
            <c:strRef>
              <c:f>'G27'!$B$3:$H$3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'G27'!$B$5:$H$5</c:f>
              <c:numCache>
                <c:formatCode>0.00</c:formatCode>
                <c:ptCount val="7"/>
                <c:pt idx="0">
                  <c:v>18.45</c:v>
                </c:pt>
                <c:pt idx="1">
                  <c:v>22.85</c:v>
                </c:pt>
                <c:pt idx="2">
                  <c:v>31.74</c:v>
                </c:pt>
                <c:pt idx="3">
                  <c:v>44.14</c:v>
                </c:pt>
                <c:pt idx="4">
                  <c:v>59.47</c:v>
                </c:pt>
                <c:pt idx="5">
                  <c:v>78.709999999999994</c:v>
                </c:pt>
                <c:pt idx="6">
                  <c:v>91.16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7A-4BC2-94C4-58AA95588F59}"/>
            </c:ext>
          </c:extLst>
        </c:ser>
        <c:ser>
          <c:idx val="2"/>
          <c:order val="2"/>
          <c:tx>
            <c:strRef>
              <c:f>'G27'!$A$6</c:f>
              <c:strCache>
                <c:ptCount val="1"/>
                <c:pt idx="0">
                  <c:v>Výroba elektriny</c:v>
                </c:pt>
              </c:strCache>
            </c:strRef>
          </c:tx>
          <c:spPr>
            <a:solidFill>
              <a:srgbClr val="99362B"/>
            </a:solidFill>
            <a:ln>
              <a:solidFill>
                <a:srgbClr val="99362B"/>
              </a:solidFill>
            </a:ln>
            <a:effectLst/>
          </c:spPr>
          <c:invertIfNegative val="0"/>
          <c:cat>
            <c:strRef>
              <c:f>'G27'!$B$3:$H$3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'G27'!$B$6:$H$6</c:f>
              <c:numCache>
                <c:formatCode>0.00</c:formatCode>
                <c:ptCount val="7"/>
                <c:pt idx="0">
                  <c:v>22.03</c:v>
                </c:pt>
                <c:pt idx="1">
                  <c:v>23.09</c:v>
                </c:pt>
                <c:pt idx="2">
                  <c:v>26.18</c:v>
                </c:pt>
                <c:pt idx="3">
                  <c:v>39</c:v>
                </c:pt>
                <c:pt idx="4">
                  <c:v>48.23</c:v>
                </c:pt>
                <c:pt idx="5">
                  <c:v>48.07</c:v>
                </c:pt>
                <c:pt idx="6">
                  <c:v>52.33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7A-4BC2-94C4-58AA95588F59}"/>
            </c:ext>
          </c:extLst>
        </c:ser>
        <c:ser>
          <c:idx val="3"/>
          <c:order val="3"/>
          <c:tx>
            <c:strRef>
              <c:f>'G27'!$A$7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F2B116"/>
            </a:solidFill>
            <a:ln>
              <a:solidFill>
                <a:srgbClr val="F2B116"/>
              </a:solidFill>
            </a:ln>
            <a:effectLst/>
          </c:spPr>
          <c:invertIfNegative val="0"/>
          <c:cat>
            <c:strRef>
              <c:f>'G27'!$B$3:$H$3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'G27'!$B$7:$H$7</c:f>
              <c:numCache>
                <c:formatCode>0.00</c:formatCode>
                <c:ptCount val="7"/>
                <c:pt idx="0">
                  <c:v>6.648446818168158</c:v>
                </c:pt>
                <c:pt idx="1">
                  <c:v>10.308348463083318</c:v>
                </c:pt>
                <c:pt idx="2">
                  <c:v>17.956040615026474</c:v>
                </c:pt>
                <c:pt idx="3">
                  <c:v>39.862911324844127</c:v>
                </c:pt>
                <c:pt idx="4">
                  <c:v>60.43479276077769</c:v>
                </c:pt>
                <c:pt idx="5">
                  <c:v>73.467580709119829</c:v>
                </c:pt>
                <c:pt idx="6">
                  <c:v>82.649823043581947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7A-4BC2-94C4-58AA95588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6686160"/>
        <c:axId val="516685832"/>
      </c:barChart>
      <c:lineChart>
        <c:grouping val="standard"/>
        <c:varyColors val="0"/>
        <c:ser>
          <c:idx val="0"/>
          <c:order val="0"/>
          <c:tx>
            <c:strRef>
              <c:f>'G27'!$A$4</c:f>
              <c:strCache>
                <c:ptCount val="1"/>
                <c:pt idx="0">
                  <c:v>Celkovo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'G27'!$B$3:$H$3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'G27'!$B$4:$H$4</c:f>
              <c:numCache>
                <c:formatCode>0.00</c:formatCode>
                <c:ptCount val="7"/>
                <c:pt idx="0">
                  <c:v>16.489999999999998</c:v>
                </c:pt>
                <c:pt idx="1">
                  <c:v>19.850000000000001</c:v>
                </c:pt>
                <c:pt idx="2">
                  <c:v>24.88</c:v>
                </c:pt>
                <c:pt idx="3">
                  <c:v>37.18</c:v>
                </c:pt>
                <c:pt idx="4">
                  <c:v>52.23</c:v>
                </c:pt>
                <c:pt idx="5">
                  <c:v>65.709999999999994</c:v>
                </c:pt>
                <c:pt idx="6">
                  <c:v>77.75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7A-4BC2-94C4-58AA95588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6686160"/>
        <c:axId val="516685832"/>
      </c:lineChart>
      <c:catAx>
        <c:axId val="5166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5832"/>
        <c:crosses val="autoZero"/>
        <c:auto val="1"/>
        <c:lblAlgn val="ctr"/>
        <c:lblOffset val="100"/>
        <c:noMultiLvlLbl val="0"/>
      </c:catAx>
      <c:valAx>
        <c:axId val="516685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4736232730103134"/>
          <c:w val="0.9"/>
          <c:h val="0.102576376726989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'G29'!$A$4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'G29'!$B$3:$H$3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'G29'!$B$4:$H$4</c:f>
              <c:numCache>
                <c:formatCode>General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99</c:v>
                </c:pt>
                <c:pt idx="4">
                  <c:v>79</c:v>
                </c:pt>
                <c:pt idx="5">
                  <c:v>49.8</c:v>
                </c:pt>
                <c:pt idx="6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31-42BC-83B3-8B69D37DF66F}"/>
            </c:ext>
          </c:extLst>
        </c:ser>
        <c:ser>
          <c:idx val="3"/>
          <c:order val="1"/>
          <c:tx>
            <c:strRef>
              <c:f>'G29'!$A$6</c:f>
              <c:strCache>
                <c:ptCount val="1"/>
                <c:pt idx="0">
                  <c:v>Syntetický plyn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'G29'!$B$3:$H$3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'G29'!$B$6:$H$6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9</c:v>
                </c:pt>
                <c:pt idx="5">
                  <c:v>29.2</c:v>
                </c:pt>
                <c:pt idx="6">
                  <c:v>59.9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31-42BC-83B3-8B69D37DF66F}"/>
            </c:ext>
          </c:extLst>
        </c:ser>
        <c:ser>
          <c:idx val="2"/>
          <c:order val="2"/>
          <c:tx>
            <c:strRef>
              <c:f>'G29'!$A$5</c:f>
              <c:strCache>
                <c:ptCount val="1"/>
                <c:pt idx="0">
                  <c:v>Vodík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'G29'!$B$3:$H$3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'G29'!$B$5:$H$5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6</c:v>
                </c:pt>
                <c:pt idx="5">
                  <c:v>10.5</c:v>
                </c:pt>
                <c:pt idx="6">
                  <c:v>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31-42BC-83B3-8B69D37DF66F}"/>
            </c:ext>
          </c:extLst>
        </c:ser>
        <c:ser>
          <c:idx val="4"/>
          <c:order val="3"/>
          <c:tx>
            <c:strRef>
              <c:f>'G29'!$A$7</c:f>
              <c:strCache>
                <c:ptCount val="1"/>
                <c:pt idx="0">
                  <c:v>Bioplyn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'G29'!$B$3:$H$3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'G29'!$B$7:$H$7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</c:v>
                </c:pt>
                <c:pt idx="5">
                  <c:v>10.5</c:v>
                </c:pt>
                <c:pt idx="6">
                  <c:v>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6-4B7F-B33B-DEE5DCB1A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898075240594936E-2"/>
          <c:y val="8.0187293247713551E-2"/>
          <c:w val="0.86954636920384942"/>
          <c:h val="0.610289939676979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'G30'!$B$5</c:f>
              <c:strCache>
                <c:ptCount val="1"/>
                <c:pt idx="0">
                  <c:v>LULUCF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'G30'!$C$3:$H$3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'G30'!$C$5:$H$5</c:f>
              <c:numCache>
                <c:formatCode>0.00</c:formatCode>
                <c:ptCount val="6"/>
                <c:pt idx="0">
                  <c:v>4758.6273245749035</c:v>
                </c:pt>
                <c:pt idx="1">
                  <c:v>4169.0155395372385</c:v>
                </c:pt>
                <c:pt idx="2">
                  <c:v>3670.6760984196167</c:v>
                </c:pt>
                <c:pt idx="3">
                  <c:v>3609.1984413157847</c:v>
                </c:pt>
                <c:pt idx="4">
                  <c:v>4581.8518099793118</c:v>
                </c:pt>
                <c:pt idx="5">
                  <c:v>6029.1412433149671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B15-44FF-A408-A5A021F43048}"/>
            </c:ext>
          </c:extLst>
        </c:ser>
        <c:ser>
          <c:idx val="3"/>
          <c:order val="1"/>
          <c:tx>
            <c:strRef>
              <c:f>'G30'!$B$11</c:f>
              <c:strCache>
                <c:ptCount val="1"/>
                <c:pt idx="0">
                  <c:v>Stavebný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'G30'!$C$3:$H$3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'G30'!$C$11:$H$11</c:f>
              <c:numCache>
                <c:formatCode>General</c:formatCode>
                <c:ptCount val="6"/>
                <c:pt idx="3">
                  <c:v>269.5325589460648</c:v>
                </c:pt>
                <c:pt idx="4">
                  <c:v>685.72587587091948</c:v>
                </c:pt>
                <c:pt idx="5">
                  <c:v>1526.6656482940914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15-44FF-A408-A5A021F43048}"/>
            </c:ext>
          </c:extLst>
        </c:ser>
        <c:ser>
          <c:idx val="1"/>
          <c:order val="2"/>
          <c:tx>
            <c:strRef>
              <c:f>'G30'!$B$9</c:f>
              <c:strCache>
                <c:ptCount val="1"/>
                <c:pt idx="0">
                  <c:v>Oceliarsky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'G30'!$C$3:$H$3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'G30'!$C$9:$H$9</c:f>
              <c:numCache>
                <c:formatCode>General</c:formatCode>
                <c:ptCount val="6"/>
                <c:pt idx="3">
                  <c:v>194.87682235932201</c:v>
                </c:pt>
                <c:pt idx="4">
                  <c:v>194.87682235932201</c:v>
                </c:pt>
                <c:pt idx="5">
                  <c:v>194.87682235932201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15-44FF-A408-A5A021F43048}"/>
            </c:ext>
          </c:extLst>
        </c:ser>
        <c:ser>
          <c:idx val="5"/>
          <c:order val="3"/>
          <c:tx>
            <c:strRef>
              <c:f>'G30'!$B$13</c:f>
              <c:strCache>
                <c:ptCount val="1"/>
                <c:pt idx="0">
                  <c:v>Chem. a petrochemický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'G30'!$C$3:$H$3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'G30'!$C$13:$H$13</c:f>
              <c:numCache>
                <c:formatCode>General</c:formatCode>
                <c:ptCount val="6"/>
                <c:pt idx="3">
                  <c:v>132.60333814303601</c:v>
                </c:pt>
                <c:pt idx="4">
                  <c:v>333.17008395111799</c:v>
                </c:pt>
                <c:pt idx="5">
                  <c:v>732.43726315321305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15-44FF-A408-A5A021F43048}"/>
            </c:ext>
          </c:extLst>
        </c:ser>
        <c:ser>
          <c:idx val="2"/>
          <c:order val="4"/>
          <c:tx>
            <c:strRef>
              <c:f>'G30'!$B$10</c:f>
              <c:strCache>
                <c:ptCount val="1"/>
                <c:pt idx="0">
                  <c:v>Výroba hliníka a zliatin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'G30'!$C$3:$H$3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'G30'!$C$10:$H$10</c:f>
              <c:numCache>
                <c:formatCode>General</c:formatCode>
                <c:ptCount val="6"/>
                <c:pt idx="3">
                  <c:v>54.616095660356201</c:v>
                </c:pt>
                <c:pt idx="4">
                  <c:v>136.614665462029</c:v>
                </c:pt>
                <c:pt idx="5">
                  <c:v>300.43322559200601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15-44FF-A408-A5A021F43048}"/>
            </c:ext>
          </c:extLst>
        </c:ser>
        <c:ser>
          <c:idx val="6"/>
          <c:order val="5"/>
          <c:tx>
            <c:strRef>
              <c:f>'G30'!$B$15</c:f>
              <c:strCache>
                <c:ptCount val="1"/>
                <c:pt idx="0">
                  <c:v>Výroba elektriny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'G30'!$C$3:$H$3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'G30'!$C$15:$H$15</c:f>
              <c:numCache>
                <c:formatCode>General</c:formatCode>
                <c:ptCount val="6"/>
                <c:pt idx="5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15-44FF-A408-A5A021F43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531872"/>
        <c:axId val="578534496"/>
        <c:extLst/>
      </c:bar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between"/>
        <c:majorUnit val="2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0110284101965368"/>
          <c:w val="1"/>
          <c:h val="0.198897158980346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B8622"/>
              </a:solidFill>
              <a:ln w="19050">
                <a:solidFill>
                  <a:srgbClr val="FB862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BEA-42CD-8C3B-08B95C7A2DFB}"/>
              </c:ext>
            </c:extLst>
          </c:dPt>
          <c:dPt>
            <c:idx val="1"/>
            <c:bubble3D val="0"/>
            <c:spPr>
              <a:solidFill>
                <a:srgbClr val="FFC08A"/>
              </a:solidFill>
              <a:ln w="19050">
                <a:solidFill>
                  <a:srgbClr val="FFC0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BEA-42CD-8C3B-08B95C7A2DFB}"/>
              </c:ext>
            </c:extLst>
          </c:dPt>
          <c:dPt>
            <c:idx val="2"/>
            <c:bubble3D val="0"/>
            <c:spPr>
              <a:solidFill>
                <a:srgbClr val="28758C"/>
              </a:solidFill>
              <a:ln w="19050">
                <a:solidFill>
                  <a:srgbClr val="28758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BEA-42CD-8C3B-08B95C7A2DFB}"/>
              </c:ext>
            </c:extLst>
          </c:dPt>
          <c:dPt>
            <c:idx val="3"/>
            <c:bubble3D val="0"/>
            <c:spPr>
              <a:solidFill>
                <a:srgbClr val="8FBECD"/>
              </a:solidFill>
              <a:ln w="19050">
                <a:solidFill>
                  <a:srgbClr val="8FBECD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BEA-42CD-8C3B-08B95C7A2DFB}"/>
              </c:ext>
            </c:extLst>
          </c:dPt>
          <c:dPt>
            <c:idx val="4"/>
            <c:bubble3D val="0"/>
            <c:spPr>
              <a:solidFill>
                <a:srgbClr val="99362B"/>
              </a:solidFill>
              <a:ln w="19050">
                <a:solidFill>
                  <a:srgbClr val="99362B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BEA-42CD-8C3B-08B95C7A2DFB}"/>
              </c:ext>
            </c:extLst>
          </c:dPt>
          <c:dPt>
            <c:idx val="5"/>
            <c:bubble3D val="0"/>
            <c:spPr>
              <a:solidFill>
                <a:srgbClr val="DC9790"/>
              </a:solidFill>
              <a:ln w="19050">
                <a:solidFill>
                  <a:srgbClr val="DC979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BEA-42CD-8C3B-08B95C7A2DFB}"/>
              </c:ext>
            </c:extLst>
          </c:dPt>
          <c:dPt>
            <c:idx val="6"/>
            <c:bubble3D val="0"/>
            <c:spPr>
              <a:solidFill>
                <a:srgbClr val="F2B116"/>
              </a:solidFill>
              <a:ln w="19050">
                <a:solidFill>
                  <a:srgbClr val="F2B116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BEA-42CD-8C3B-08B95C7A2DFB}"/>
              </c:ext>
            </c:extLst>
          </c:dPt>
          <c:dPt>
            <c:idx val="7"/>
            <c:bubble3D val="0"/>
            <c:spPr>
              <a:solidFill>
                <a:srgbClr val="595959"/>
              </a:solidFill>
              <a:ln w="19050">
                <a:solidFill>
                  <a:srgbClr val="595959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BEA-42CD-8C3B-08B95C7A2DF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'G3'!$A$3:$A$10</c:f>
              <c:strCache>
                <c:ptCount val="8"/>
                <c:pt idx="0">
                  <c:v>Energetická efektívnosť</c:v>
                </c:pt>
                <c:pt idx="1">
                  <c:v>Udržateľná mestská mobilita</c:v>
                </c:pt>
                <c:pt idx="2">
                  <c:v>Udržateľné vodné hospodárstvo</c:v>
                </c:pt>
                <c:pt idx="3">
                  <c:v>Ochrana prírody a biodiverzity</c:v>
                </c:pt>
                <c:pt idx="4">
                  <c:v>Obnoviteľné zdroje energie</c:v>
                </c:pt>
                <c:pt idx="5">
                  <c:v>Adaptácia na zmenu klímy</c:v>
                </c:pt>
                <c:pt idx="6">
                  <c:v>Obehové hospodárstvo</c:v>
                </c:pt>
                <c:pt idx="7">
                  <c:v>Inteligentné energetické systémy</c:v>
                </c:pt>
              </c:strCache>
            </c:strRef>
          </c:cat>
          <c:val>
            <c:numRef>
              <c:f>'G3'!$B$3:$B$10</c:f>
              <c:numCache>
                <c:formatCode>0.0</c:formatCode>
                <c:ptCount val="8"/>
                <c:pt idx="0">
                  <c:v>890.70562900000004</c:v>
                </c:pt>
                <c:pt idx="1">
                  <c:v>872.24185899999998</c:v>
                </c:pt>
                <c:pt idx="2">
                  <c:v>803.96140000000003</c:v>
                </c:pt>
                <c:pt idx="3">
                  <c:v>613.76409999999998</c:v>
                </c:pt>
                <c:pt idx="4">
                  <c:v>391.24911400000002</c:v>
                </c:pt>
                <c:pt idx="5">
                  <c:v>321.63823200000002</c:v>
                </c:pt>
                <c:pt idx="6">
                  <c:v>274.96610600000002</c:v>
                </c:pt>
                <c:pt idx="7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BEA-42CD-8C3B-08B95C7A2DF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09703703703703"/>
          <c:y val="6.7960692741778558E-2"/>
          <c:w val="0.82716222222222224"/>
          <c:h val="0.634504280988519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'G31'!$A$4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'G31'!$B$3:$H$3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'G31'!$B$4:$H$4</c:f>
              <c:numCache>
                <c:formatCode>#,##0</c:formatCode>
                <c:ptCount val="7"/>
                <c:pt idx="0">
                  <c:v>12244.991433266034</c:v>
                </c:pt>
                <c:pt idx="1">
                  <c:v>13249.617658832163</c:v>
                </c:pt>
                <c:pt idx="2">
                  <c:v>14848.130635193495</c:v>
                </c:pt>
                <c:pt idx="3">
                  <c:v>16170.295187810796</c:v>
                </c:pt>
                <c:pt idx="4">
                  <c:v>15930.188753200186</c:v>
                </c:pt>
                <c:pt idx="5">
                  <c:v>17307.0341613001</c:v>
                </c:pt>
                <c:pt idx="6">
                  <c:v>17764.402953049106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A-4BA7-A6E5-E48613504319}"/>
            </c:ext>
          </c:extLst>
        </c:ser>
        <c:ser>
          <c:idx val="1"/>
          <c:order val="1"/>
          <c:tx>
            <c:strRef>
              <c:f>'G31'!$A$5</c:f>
              <c:strCache>
                <c:ptCount val="1"/>
                <c:pt idx="0">
                  <c:v>Domácnosti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'G31'!$B$3:$H$3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'G31'!$B$5:$H$5</c:f>
              <c:numCache>
                <c:formatCode>#,##0</c:formatCode>
                <c:ptCount val="7"/>
                <c:pt idx="0">
                  <c:v>5453.0046200000006</c:v>
                </c:pt>
                <c:pt idx="1">
                  <c:v>6626.6902091585271</c:v>
                </c:pt>
                <c:pt idx="2">
                  <c:v>6093.252019423403</c:v>
                </c:pt>
                <c:pt idx="3">
                  <c:v>8174.6591425853767</c:v>
                </c:pt>
                <c:pt idx="4">
                  <c:v>9595.1525642598299</c:v>
                </c:pt>
                <c:pt idx="5">
                  <c:v>10767.807775533474</c:v>
                </c:pt>
                <c:pt idx="6">
                  <c:v>11067.509336005638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2A-4BA7-A6E5-E48613504319}"/>
            </c:ext>
          </c:extLst>
        </c:ser>
        <c:ser>
          <c:idx val="2"/>
          <c:order val="2"/>
          <c:tx>
            <c:strRef>
              <c:f>'G31'!$A$6</c:f>
              <c:strCache>
                <c:ptCount val="1"/>
                <c:pt idx="0">
                  <c:v>Služby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'G31'!$B$3:$H$3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'G31'!$B$6:$H$6</c:f>
              <c:numCache>
                <c:formatCode>#,##0</c:formatCode>
                <c:ptCount val="7"/>
                <c:pt idx="0">
                  <c:v>6962.9972999999991</c:v>
                </c:pt>
                <c:pt idx="1">
                  <c:v>7620.7588148562472</c:v>
                </c:pt>
                <c:pt idx="2">
                  <c:v>6683.3976224663875</c:v>
                </c:pt>
                <c:pt idx="3">
                  <c:v>6394.4095352385084</c:v>
                </c:pt>
                <c:pt idx="4">
                  <c:v>6558.5285617708787</c:v>
                </c:pt>
                <c:pt idx="5">
                  <c:v>7029.716788775575</c:v>
                </c:pt>
                <c:pt idx="6">
                  <c:v>7558.7374517075887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2A-4BA7-A6E5-E48613504319}"/>
            </c:ext>
          </c:extLst>
        </c:ser>
        <c:ser>
          <c:idx val="3"/>
          <c:order val="3"/>
          <c:tx>
            <c:strRef>
              <c:f>'G31'!$A$7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'G31'!$B$3:$H$3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'G31'!$B$7:$H$7</c:f>
              <c:numCache>
                <c:formatCode>#,##0</c:formatCode>
                <c:ptCount val="7"/>
                <c:pt idx="0">
                  <c:v>530.40178006587473</c:v>
                </c:pt>
                <c:pt idx="1">
                  <c:v>650.8276086601179</c:v>
                </c:pt>
                <c:pt idx="2">
                  <c:v>1843.6953555043301</c:v>
                </c:pt>
                <c:pt idx="3">
                  <c:v>4278.9299834111653</c:v>
                </c:pt>
                <c:pt idx="4">
                  <c:v>6525.3932823465084</c:v>
                </c:pt>
                <c:pt idx="5">
                  <c:v>8130.5025601530606</c:v>
                </c:pt>
                <c:pt idx="6">
                  <c:v>9061.3480991973538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2A-4BA7-A6E5-E48613504319}"/>
            </c:ext>
          </c:extLst>
        </c:ser>
        <c:ser>
          <c:idx val="4"/>
          <c:order val="4"/>
          <c:tx>
            <c:strRef>
              <c:f>'G31'!$A$8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'G31'!$B$3:$H$3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'G31'!$B$8:$H$8</c:f>
              <c:numCache>
                <c:formatCode>#,##0</c:formatCode>
                <c:ptCount val="7"/>
                <c:pt idx="0">
                  <c:v>839.18567608190085</c:v>
                </c:pt>
                <c:pt idx="1">
                  <c:v>1136.7097203324947</c:v>
                </c:pt>
                <c:pt idx="2">
                  <c:v>865.92945677842579</c:v>
                </c:pt>
                <c:pt idx="3">
                  <c:v>795.16358144049639</c:v>
                </c:pt>
                <c:pt idx="4">
                  <c:v>517.86616853029716</c:v>
                </c:pt>
                <c:pt idx="5">
                  <c:v>388.55377375522784</c:v>
                </c:pt>
                <c:pt idx="6">
                  <c:v>247.91063898838763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2A-4BA7-A6E5-E48613504319}"/>
            </c:ext>
          </c:extLst>
        </c:ser>
        <c:ser>
          <c:idx val="5"/>
          <c:order val="5"/>
          <c:tx>
            <c:strRef>
              <c:f>'G31'!$A$9</c:f>
              <c:strCache>
                <c:ptCount val="1"/>
                <c:pt idx="0">
                  <c:v>Elektrolyzéry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'G31'!$B$3:$H$3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'G31'!$B$9:$H$9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533.41174762257378</c:v>
                </c:pt>
                <c:pt idx="3">
                  <c:v>2264.0420821955945</c:v>
                </c:pt>
                <c:pt idx="4">
                  <c:v>6071.0389506840311</c:v>
                </c:pt>
                <c:pt idx="5">
                  <c:v>12440.75701159259</c:v>
                </c:pt>
                <c:pt idx="6">
                  <c:v>15564.960547357952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A-4BA7-A6E5-E48613504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8302512"/>
        <c:axId val="1398305424"/>
      </c:barChart>
      <c:catAx>
        <c:axId val="139830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305424"/>
        <c:crosses val="autoZero"/>
        <c:auto val="1"/>
        <c:lblAlgn val="ctr"/>
        <c:lblOffset val="100"/>
        <c:noMultiLvlLbl val="0"/>
      </c:catAx>
      <c:valAx>
        <c:axId val="139830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302512"/>
        <c:crosses val="autoZero"/>
        <c:crossBetween val="between"/>
        <c:majorUnit val="10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2902656158785759"/>
          <c:w val="1"/>
          <c:h val="0.143766783420899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09703703703703"/>
          <c:y val="6.6122352384333213E-2"/>
          <c:w val="0.77509185185185181"/>
          <c:h val="0.526555910543131"/>
        </c:manualLayout>
      </c:layout>
      <c:areaChart>
        <c:grouping val="stacked"/>
        <c:varyColors val="0"/>
        <c:ser>
          <c:idx val="0"/>
          <c:order val="0"/>
          <c:tx>
            <c:strRef>
              <c:f>'G32'!$A$4</c:f>
              <c:strCache>
                <c:ptCount val="1"/>
                <c:pt idx="0">
                  <c:v>Jadro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'G32'!$B$4:$H$4</c:f>
              <c:numCache>
                <c:formatCode>0</c:formatCode>
                <c:ptCount val="7"/>
                <c:pt idx="0">
                  <c:v>13754.192020813842</c:v>
                </c:pt>
                <c:pt idx="1">
                  <c:v>16933.805641230363</c:v>
                </c:pt>
                <c:pt idx="2">
                  <c:v>21244.497042504248</c:v>
                </c:pt>
                <c:pt idx="3">
                  <c:v>23291.997042504248</c:v>
                </c:pt>
                <c:pt idx="4">
                  <c:v>23291.997042504245</c:v>
                </c:pt>
                <c:pt idx="5">
                  <c:v>31481.997042504234</c:v>
                </c:pt>
                <c:pt idx="6">
                  <c:v>31481.997042504234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D4-422D-81CC-EC923B0FA506}"/>
            </c:ext>
          </c:extLst>
        </c:ser>
        <c:ser>
          <c:idx val="1"/>
          <c:order val="1"/>
          <c:tx>
            <c:strRef>
              <c:f>'G32'!$A$5</c:f>
              <c:strCache>
                <c:ptCount val="1"/>
                <c:pt idx="0">
                  <c:v>Voda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'G32'!$B$5:$H$5</c:f>
              <c:numCache>
                <c:formatCode>0</c:formatCode>
                <c:ptCount val="7"/>
                <c:pt idx="0">
                  <c:v>4248.3029715065186</c:v>
                </c:pt>
                <c:pt idx="1">
                  <c:v>4389.4920643880041</c:v>
                </c:pt>
                <c:pt idx="2">
                  <c:v>4424.6133284324605</c:v>
                </c:pt>
                <c:pt idx="3">
                  <c:v>4424.6133284324596</c:v>
                </c:pt>
                <c:pt idx="4">
                  <c:v>4424.6133284324596</c:v>
                </c:pt>
                <c:pt idx="5">
                  <c:v>4424.6133284324605</c:v>
                </c:pt>
                <c:pt idx="6">
                  <c:v>4424.6133284324605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D4-422D-81CC-EC923B0FA506}"/>
            </c:ext>
          </c:extLst>
        </c:ser>
        <c:ser>
          <c:idx val="2"/>
          <c:order val="2"/>
          <c:tx>
            <c:strRef>
              <c:f>'G32'!$A$6</c:f>
              <c:strCache>
                <c:ptCount val="1"/>
                <c:pt idx="0">
                  <c:v>Plyn a ropa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'G32'!$B$6:$H$6</c:f>
              <c:numCache>
                <c:formatCode>0</c:formatCode>
                <c:ptCount val="7"/>
                <c:pt idx="0">
                  <c:v>3780.6153368640753</c:v>
                </c:pt>
                <c:pt idx="1">
                  <c:v>5591.0794390156407</c:v>
                </c:pt>
                <c:pt idx="2">
                  <c:v>4018.1004831078617</c:v>
                </c:pt>
                <c:pt idx="3">
                  <c:v>1687.3556163978869</c:v>
                </c:pt>
                <c:pt idx="4">
                  <c:v>1668.1502687772968</c:v>
                </c:pt>
                <c:pt idx="5">
                  <c:v>1171.180985199695</c:v>
                </c:pt>
                <c:pt idx="6">
                  <c:v>1296.3963728956746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D4-422D-81CC-EC923B0FA506}"/>
            </c:ext>
          </c:extLst>
        </c:ser>
        <c:ser>
          <c:idx val="4"/>
          <c:order val="3"/>
          <c:tx>
            <c:strRef>
              <c:f>'G32'!$A$7</c:f>
              <c:strCache>
                <c:ptCount val="1"/>
                <c:pt idx="0">
                  <c:v>Tuhé fosílne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'G32'!$B$7:$H$7</c:f>
              <c:numCache>
                <c:formatCode>0</c:formatCode>
                <c:ptCount val="7"/>
                <c:pt idx="0">
                  <c:v>2244.3601269439228</c:v>
                </c:pt>
                <c:pt idx="1">
                  <c:v>807.19987061075767</c:v>
                </c:pt>
                <c:pt idx="2">
                  <c:v>323.8771040716365</c:v>
                </c:pt>
                <c:pt idx="3">
                  <c:v>69.079850101334799</c:v>
                </c:pt>
                <c:pt idx="4">
                  <c:v>22.424122043222098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D4-422D-81CC-EC923B0FA506}"/>
            </c:ext>
          </c:extLst>
        </c:ser>
        <c:ser>
          <c:idx val="5"/>
          <c:order val="4"/>
          <c:tx>
            <c:strRef>
              <c:f>'G32'!$A$8</c:f>
              <c:strCache>
                <c:ptCount val="1"/>
                <c:pt idx="0">
                  <c:v>Biomasa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'G32'!$B$8:$H$8</c:f>
              <c:numCache>
                <c:formatCode>0</c:formatCode>
                <c:ptCount val="7"/>
                <c:pt idx="0">
                  <c:v>1508.0252975643057</c:v>
                </c:pt>
                <c:pt idx="1">
                  <c:v>1500.045365440719</c:v>
                </c:pt>
                <c:pt idx="2">
                  <c:v>1141.6199452461797</c:v>
                </c:pt>
                <c:pt idx="3">
                  <c:v>1549.5755833219109</c:v>
                </c:pt>
                <c:pt idx="4">
                  <c:v>1636.9705625424701</c:v>
                </c:pt>
                <c:pt idx="5">
                  <c:v>1673.6634987093107</c:v>
                </c:pt>
                <c:pt idx="6">
                  <c:v>2360.1645143931219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D4-422D-81CC-EC923B0FA506}"/>
            </c:ext>
          </c:extLst>
        </c:ser>
        <c:ser>
          <c:idx val="6"/>
          <c:order val="5"/>
          <c:tx>
            <c:strRef>
              <c:f>'G32'!$A$9</c:f>
              <c:strCache>
                <c:ptCount val="1"/>
                <c:pt idx="0">
                  <c:v>Slnko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'G32'!$B$9:$H$9</c:f>
              <c:numCache>
                <c:formatCode>0</c:formatCode>
                <c:ptCount val="7"/>
                <c:pt idx="0">
                  <c:v>589.00135000000023</c:v>
                </c:pt>
                <c:pt idx="1">
                  <c:v>960.2011200000004</c:v>
                </c:pt>
                <c:pt idx="2">
                  <c:v>1618.9131103905638</c:v>
                </c:pt>
                <c:pt idx="3">
                  <c:v>5414.114898868299</c:v>
                </c:pt>
                <c:pt idx="4">
                  <c:v>8062.2724455126572</c:v>
                </c:pt>
                <c:pt idx="5">
                  <c:v>9928.441794384582</c:v>
                </c:pt>
                <c:pt idx="6">
                  <c:v>11071.561434561241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1D4-422D-81CC-EC923B0FA506}"/>
            </c:ext>
          </c:extLst>
        </c:ser>
        <c:ser>
          <c:idx val="3"/>
          <c:order val="6"/>
          <c:tx>
            <c:strRef>
              <c:f>'G32'!$A$10</c:f>
              <c:strCache>
                <c:ptCount val="1"/>
                <c:pt idx="0">
                  <c:v>PVE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'G32'!$B$10:$H$10</c:f>
              <c:numCache>
                <c:formatCode>0</c:formatCode>
                <c:ptCount val="7"/>
                <c:pt idx="0">
                  <c:v>215.00380999999999</c:v>
                </c:pt>
                <c:pt idx="1">
                  <c:v>282.0042400000001</c:v>
                </c:pt>
                <c:pt idx="2">
                  <c:v>282.00423999999981</c:v>
                </c:pt>
                <c:pt idx="3">
                  <c:v>282.00423999999998</c:v>
                </c:pt>
                <c:pt idx="4">
                  <c:v>427.51327060831801</c:v>
                </c:pt>
                <c:pt idx="5">
                  <c:v>633.34434019435253</c:v>
                </c:pt>
                <c:pt idx="6">
                  <c:v>460.06809159682325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D4-422D-81CC-EC923B0FA506}"/>
            </c:ext>
          </c:extLst>
        </c:ser>
        <c:ser>
          <c:idx val="7"/>
          <c:order val="7"/>
          <c:tx>
            <c:strRef>
              <c:f>'G32'!$A$11</c:f>
              <c:strCache>
                <c:ptCount val="1"/>
                <c:pt idx="0">
                  <c:v>Vietor</c:v>
                </c:pt>
              </c:strCache>
            </c:strRef>
          </c:tx>
          <c:spPr>
            <a:solidFill>
              <a:srgbClr val="FFDC8A"/>
            </a:solidFill>
            <a:ln w="25400"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'G32'!$B$11:$H$11</c:f>
              <c:numCache>
                <c:formatCode>0</c:formatCode>
                <c:ptCount val="7"/>
                <c:pt idx="0">
                  <c:v>6.0010800000000017</c:v>
                </c:pt>
                <c:pt idx="1">
                  <c:v>248.66976960000008</c:v>
                </c:pt>
                <c:pt idx="2">
                  <c:v>1432.8115296000001</c:v>
                </c:pt>
                <c:pt idx="3">
                  <c:v>4670.7598175999992</c:v>
                </c:pt>
                <c:pt idx="4">
                  <c:v>9523.5898078794162</c:v>
                </c:pt>
                <c:pt idx="5">
                  <c:v>12795.976368006983</c:v>
                </c:pt>
                <c:pt idx="6">
                  <c:v>16019.361441908346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D4-422D-81CC-EC923B0FA506}"/>
            </c:ext>
          </c:extLst>
        </c:ser>
        <c:ser>
          <c:idx val="8"/>
          <c:order val="8"/>
          <c:tx>
            <c:strRef>
              <c:f>'G32'!$A$12</c:f>
              <c:strCache>
                <c:ptCount val="1"/>
                <c:pt idx="0">
                  <c:v>Batérie</c:v>
                </c:pt>
              </c:strCache>
            </c:strRef>
          </c:tx>
          <c:spPr>
            <a:solidFill>
              <a:srgbClr val="595959"/>
            </a:solidFill>
            <a:ln w="25400"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'G32'!$B$12:$H$12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830.51966239977833</c:v>
                </c:pt>
                <c:pt idx="4">
                  <c:v>1827.7957543117354</c:v>
                </c:pt>
                <c:pt idx="5">
                  <c:v>1954.8147459553563</c:v>
                </c:pt>
                <c:pt idx="6">
                  <c:v>1969.8919891610333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D4-422D-81CC-EC923B0FA506}"/>
            </c:ext>
          </c:extLst>
        </c:ser>
        <c:ser>
          <c:idx val="9"/>
          <c:order val="9"/>
          <c:tx>
            <c:strRef>
              <c:f>'G32'!$A$13</c:f>
              <c:strCache>
                <c:ptCount val="1"/>
                <c:pt idx="0">
                  <c:v>DSR</c:v>
                </c:pt>
              </c:strCache>
            </c:strRef>
          </c:tx>
          <c:spPr>
            <a:solidFill>
              <a:srgbClr val="BFBFBF"/>
            </a:solidFill>
            <a:ln w="25400">
              <a:noFill/>
            </a:ln>
            <a:effectLst/>
          </c:spPr>
          <c:cat>
            <c:numRef>
              <c:f>'G32'!$B$3:$H$3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'G32'!$B$13:$H$13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55.169999999999995</c:v>
                </c:pt>
                <c:pt idx="3">
                  <c:v>160.98750000000001</c:v>
                </c:pt>
                <c:pt idx="4">
                  <c:v>219.00000000000006</c:v>
                </c:pt>
                <c:pt idx="5">
                  <c:v>328.5</c:v>
                </c:pt>
                <c:pt idx="6">
                  <c:v>383.24999999999994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D4-422D-81CC-EC923B0FA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380080"/>
        <c:axId val="987382376"/>
      </c:areaChart>
      <c:catAx>
        <c:axId val="987380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987382376"/>
        <c:crosses val="autoZero"/>
        <c:auto val="1"/>
        <c:lblAlgn val="ctr"/>
        <c:lblOffset val="100"/>
        <c:noMultiLvlLbl val="0"/>
      </c:catAx>
      <c:valAx>
        <c:axId val="987382376"/>
        <c:scaling>
          <c:orientation val="minMax"/>
          <c:max val="7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987380080"/>
        <c:crosses val="autoZero"/>
        <c:crossBetween val="midCat"/>
        <c:majorUnit val="10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69997680747840496"/>
          <c:w val="1"/>
          <c:h val="0.30002335084646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r>
              <a:rPr lang="sk-SK" sz="1200" b="0" i="0" u="none" strike="noStrike" baseline="0">
                <a:effectLst/>
              </a:rPr>
              <a:t>Produkcia el.energie v roku 2030 (WAM)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295-47C2-AC1C-3DE6FC6DEA6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'G32'!$A$4:$A$13</c:f>
              <c:strCache>
                <c:ptCount val="10"/>
                <c:pt idx="0">
                  <c:v>Jadro</c:v>
                </c:pt>
                <c:pt idx="1">
                  <c:v>Voda</c:v>
                </c:pt>
                <c:pt idx="2">
                  <c:v>Plyn a ropa</c:v>
                </c:pt>
                <c:pt idx="3">
                  <c:v>Tuhé fosílne</c:v>
                </c:pt>
                <c:pt idx="4">
                  <c:v>Biomasa</c:v>
                </c:pt>
                <c:pt idx="5">
                  <c:v>Slnko</c:v>
                </c:pt>
                <c:pt idx="6">
                  <c:v>PVE</c:v>
                </c:pt>
                <c:pt idx="7">
                  <c:v>Vietor</c:v>
                </c:pt>
                <c:pt idx="8">
                  <c:v>Batérie</c:v>
                </c:pt>
                <c:pt idx="9">
                  <c:v>DSR</c:v>
                </c:pt>
              </c:strCache>
            </c:strRef>
          </c:cat>
          <c:val>
            <c:numRef>
              <c:f>ELEC_PROD_net_WAM!#REF!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295-47C2-AC1C-3DE6FC6DEA6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3175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ivotFmts>
      <c:pivotFmt>
        <c:idx val="0"/>
        <c:spPr>
          <a:solidFill>
            <a:srgbClr val="F2B11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B862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C08A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28758C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8FBEC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595959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FFDC8A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BFBFBF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DC979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99362B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2"/>
          <c:order val="0"/>
          <c:tx>
            <c:strRef>
              <c:f>'G33'!$A$4</c:f>
              <c:strCache>
                <c:ptCount val="1"/>
                <c:pt idx="0">
                  <c:v>Jadro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'G33'!$B$3:$H$3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'G33'!$B$4:$H$4</c:f>
              <c:numCache>
                <c:formatCode>0.00</c:formatCode>
                <c:ptCount val="7"/>
                <c:pt idx="0">
                  <c:v>2.0215199999999998</c:v>
                </c:pt>
                <c:pt idx="1">
                  <c:v>2.4925199999999998</c:v>
                </c:pt>
                <c:pt idx="2">
                  <c:v>3.03152</c:v>
                </c:pt>
                <c:pt idx="3">
                  <c:v>3.3315200000000003</c:v>
                </c:pt>
                <c:pt idx="4">
                  <c:v>3.3315200000000003</c:v>
                </c:pt>
                <c:pt idx="5">
                  <c:v>4.5315199999999995</c:v>
                </c:pt>
                <c:pt idx="6">
                  <c:v>4.5315199999999995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AA-4DB9-84BD-9585C51D5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531872"/>
        <c:axId val="578534496"/>
      </c:area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20000000000014E-2"/>
          <c:y val="6.4669682817668828E-2"/>
          <c:w val="0.84665353535353538"/>
          <c:h val="0.58529772329246932"/>
        </c:manualLayout>
      </c:layout>
      <c:areaChart>
        <c:grouping val="stacked"/>
        <c:varyColors val="0"/>
        <c:ser>
          <c:idx val="0"/>
          <c:order val="0"/>
          <c:tx>
            <c:strRef>
              <c:f>'G34'!$A$10</c:f>
              <c:strCache>
                <c:ptCount val="1"/>
                <c:pt idx="0">
                  <c:v>Slnko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'G34'!$B$3:$H$3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'G34'!$B$10:$H$10</c:f>
              <c:numCache>
                <c:formatCode>0.00</c:formatCode>
                <c:ptCount val="7"/>
                <c:pt idx="0">
                  <c:v>0.54</c:v>
                </c:pt>
                <c:pt idx="1">
                  <c:v>0.82000000000000006</c:v>
                </c:pt>
                <c:pt idx="2">
                  <c:v>1.3811599454700498</c:v>
                </c:pt>
                <c:pt idx="3">
                  <c:v>4.6786608849107214</c:v>
                </c:pt>
                <c:pt idx="4">
                  <c:v>6.9498919242957502</c:v>
                </c:pt>
                <c:pt idx="5">
                  <c:v>8.5995506738663678</c:v>
                </c:pt>
                <c:pt idx="6">
                  <c:v>9.6491276798620138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17-4C09-87EC-65B95E2142BD}"/>
            </c:ext>
          </c:extLst>
        </c:ser>
        <c:ser>
          <c:idx val="1"/>
          <c:order val="1"/>
          <c:tx>
            <c:strRef>
              <c:f>'G34'!$A$11</c:f>
              <c:strCache>
                <c:ptCount val="1"/>
                <c:pt idx="0">
                  <c:v>Vietor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'G34'!$B$3:$H$3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'G34'!$B$11:$H$11</c:f>
              <c:numCache>
                <c:formatCode>0.00</c:formatCode>
                <c:ptCount val="7"/>
                <c:pt idx="0">
                  <c:v>3.0999999999999999E-3</c:v>
                </c:pt>
                <c:pt idx="1">
                  <c:v>0.12809999999999999</c:v>
                </c:pt>
                <c:pt idx="2">
                  <c:v>0.73809999999999998</c:v>
                </c:pt>
                <c:pt idx="3">
                  <c:v>2.4061000000000003</c:v>
                </c:pt>
                <c:pt idx="4">
                  <c:v>4.9061000000000003</c:v>
                </c:pt>
                <c:pt idx="5">
                  <c:v>6.5918405668032651</c:v>
                </c:pt>
                <c:pt idx="6">
                  <c:v>8.2525675020193017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17-4C09-87EC-65B95E214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5863776"/>
        <c:axId val="935864104"/>
      </c:areaChart>
      <c:catAx>
        <c:axId val="93586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935864104"/>
        <c:crosses val="autoZero"/>
        <c:auto val="1"/>
        <c:lblAlgn val="ctr"/>
        <c:lblOffset val="100"/>
        <c:noMultiLvlLbl val="0"/>
      </c:catAx>
      <c:valAx>
        <c:axId val="935864104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935863776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6485503016151002"/>
          <c:w val="1"/>
          <c:h val="0.235144969838490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115481481481481"/>
          <c:y val="6.7960692741778558E-2"/>
          <c:w val="0.81710444444444441"/>
          <c:h val="0.633689433741973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'G35'!$A$4</c:f>
              <c:strCache>
                <c:ptCount val="1"/>
                <c:pt idx="0">
                  <c:v>Domácnosti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'G35'!$B$3:$H$3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'G35'!$B$4:$H$4</c:f>
              <c:numCache>
                <c:formatCode>#\ ##0.0</c:formatCode>
                <c:ptCount val="7"/>
                <c:pt idx="0">
                  <c:v>4698.0547999999999</c:v>
                </c:pt>
                <c:pt idx="1">
                  <c:v>4343.1529228354802</c:v>
                </c:pt>
                <c:pt idx="2">
                  <c:v>3629.03125667013</c:v>
                </c:pt>
                <c:pt idx="3">
                  <c:v>1926.3008367972391</c:v>
                </c:pt>
                <c:pt idx="4">
                  <c:v>915.36040028857701</c:v>
                </c:pt>
                <c:pt idx="5">
                  <c:v>694.09457033910792</c:v>
                </c:pt>
                <c:pt idx="6">
                  <c:v>409.23040344742429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63-454F-A36F-5FC0EB9995E6}"/>
            </c:ext>
          </c:extLst>
        </c:ser>
        <c:ser>
          <c:idx val="1"/>
          <c:order val="1"/>
          <c:tx>
            <c:strRef>
              <c:f>'G35'!$A$5</c:f>
              <c:strCache>
                <c:ptCount val="1"/>
                <c:pt idx="0">
                  <c:v>Služby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'G35'!$B$3:$H$3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'G35'!$B$5:$H$5</c:f>
              <c:numCache>
                <c:formatCode>#\ ##0.0</c:formatCode>
                <c:ptCount val="7"/>
                <c:pt idx="0">
                  <c:v>851.66489999999999</c:v>
                </c:pt>
                <c:pt idx="1">
                  <c:v>845.97401740072291</c:v>
                </c:pt>
                <c:pt idx="2">
                  <c:v>945.55216396514606</c:v>
                </c:pt>
                <c:pt idx="3">
                  <c:v>1235.975153539961</c:v>
                </c:pt>
                <c:pt idx="4">
                  <c:v>1377.7124234330111</c:v>
                </c:pt>
                <c:pt idx="5">
                  <c:v>1440.2924397940799</c:v>
                </c:pt>
                <c:pt idx="6">
                  <c:v>1450.288442803849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63-454F-A36F-5FC0EB9995E6}"/>
            </c:ext>
          </c:extLst>
        </c:ser>
        <c:ser>
          <c:idx val="2"/>
          <c:order val="2"/>
          <c:tx>
            <c:strRef>
              <c:f>'G35'!$A$6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'G35'!$B$3:$H$3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'G35'!$B$6:$H$6</c:f>
              <c:numCache>
                <c:formatCode>#\ ##0.0</c:formatCode>
                <c:ptCount val="7"/>
                <c:pt idx="0">
                  <c:v>621.1234100000047</c:v>
                </c:pt>
                <c:pt idx="1">
                  <c:v>471.85986718503182</c:v>
                </c:pt>
                <c:pt idx="2">
                  <c:v>460.3527685155409</c:v>
                </c:pt>
                <c:pt idx="3">
                  <c:v>488.72200071011935</c:v>
                </c:pt>
                <c:pt idx="4">
                  <c:v>439.21210454265372</c:v>
                </c:pt>
                <c:pt idx="5">
                  <c:v>396.81535339300967</c:v>
                </c:pt>
                <c:pt idx="6">
                  <c:v>388.53832281245957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63-454F-A36F-5FC0EB9995E6}"/>
            </c:ext>
          </c:extLst>
        </c:ser>
        <c:ser>
          <c:idx val="3"/>
          <c:order val="3"/>
          <c:tx>
            <c:strRef>
              <c:f>'G35'!$A$7</c:f>
              <c:strCache>
                <c:ptCount val="1"/>
                <c:pt idx="0">
                  <c:v>Poľnohospodárstvo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'G35'!$B$3:$H$3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'G35'!$B$7:$H$7</c:f>
              <c:numCache>
                <c:formatCode>#\ ##0.0</c:formatCode>
                <c:ptCount val="7"/>
                <c:pt idx="0">
                  <c:v>10.28092</c:v>
                </c:pt>
                <c:pt idx="1">
                  <c:v>10.9808586607029</c:v>
                </c:pt>
                <c:pt idx="2">
                  <c:v>15.4907959768836</c:v>
                </c:pt>
                <c:pt idx="3">
                  <c:v>17.438923909549001</c:v>
                </c:pt>
                <c:pt idx="4">
                  <c:v>18.273008586678799</c:v>
                </c:pt>
                <c:pt idx="5">
                  <c:v>19.086546965928299</c:v>
                </c:pt>
                <c:pt idx="6">
                  <c:v>18.2696490673579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63-454F-A36F-5FC0EB9995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293335279237205"/>
          <c:w val="1"/>
          <c:h val="0.170666472076279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146208112874783E-2"/>
          <c:y val="6.7960692741778558E-2"/>
          <c:w val="0.91821534391534387"/>
          <c:h val="0.6759661412726211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'G36'!$A$4</c:f>
              <c:strCache>
                <c:ptCount val="1"/>
                <c:pt idx="0">
                  <c:v>Elektrárne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'G36'!$B$3:$H$3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'G36'!$B$4:$H$4</c:f>
              <c:numCache>
                <c:formatCode>#,##0</c:formatCode>
                <c:ptCount val="7"/>
                <c:pt idx="0">
                  <c:v>1177.3140904912116</c:v>
                </c:pt>
                <c:pt idx="1">
                  <c:v>1236.7255603537717</c:v>
                </c:pt>
                <c:pt idx="2">
                  <c:v>648.0908391760812</c:v>
                </c:pt>
                <c:pt idx="3">
                  <c:v>41.697624927823242</c:v>
                </c:pt>
                <c:pt idx="4">
                  <c:v>156.75105176222831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D7-4D4E-BA07-7D1119CB3287}"/>
            </c:ext>
          </c:extLst>
        </c:ser>
        <c:ser>
          <c:idx val="1"/>
          <c:order val="1"/>
          <c:tx>
            <c:strRef>
              <c:f>'G36'!$A$5</c:f>
              <c:strCache>
                <c:ptCount val="1"/>
                <c:pt idx="0">
                  <c:v>KVET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'G36'!$B$3:$H$3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'G36'!$B$5:$H$5</c:f>
              <c:numCache>
                <c:formatCode>#,##0</c:formatCode>
                <c:ptCount val="7"/>
                <c:pt idx="0">
                  <c:v>3013.3560473930243</c:v>
                </c:pt>
                <c:pt idx="1">
                  <c:v>953.93020089329707</c:v>
                </c:pt>
                <c:pt idx="2">
                  <c:v>613.09034374727491</c:v>
                </c:pt>
                <c:pt idx="3">
                  <c:v>236.02581680811716</c:v>
                </c:pt>
                <c:pt idx="4">
                  <c:v>225.03365712988122</c:v>
                </c:pt>
                <c:pt idx="5">
                  <c:v>1.3370001167979833</c:v>
                </c:pt>
                <c:pt idx="6">
                  <c:v>-1199.7041065315284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D7-4D4E-BA07-7D1119CB3287}"/>
            </c:ext>
          </c:extLst>
        </c:ser>
        <c:ser>
          <c:idx val="2"/>
          <c:order val="2"/>
          <c:tx>
            <c:strRef>
              <c:f>'G36'!$A$6</c:f>
              <c:strCache>
                <c:ptCount val="1"/>
                <c:pt idx="0">
                  <c:v>Výhrevne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'G36'!$B$3:$H$3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'G36'!$B$6:$H$6</c:f>
              <c:numCache>
                <c:formatCode>#,##0</c:formatCode>
                <c:ptCount val="7"/>
                <c:pt idx="0">
                  <c:v>456.52412222769999</c:v>
                </c:pt>
                <c:pt idx="1">
                  <c:v>628.76383698594839</c:v>
                </c:pt>
                <c:pt idx="2">
                  <c:v>623.8897052954394</c:v>
                </c:pt>
                <c:pt idx="3">
                  <c:v>408.31296848664635</c:v>
                </c:pt>
                <c:pt idx="4">
                  <c:v>168.30207335186364</c:v>
                </c:pt>
                <c:pt idx="5">
                  <c:v>181.3951394116954</c:v>
                </c:pt>
                <c:pt idx="6">
                  <c:v>134.57942752760809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D7-4D4E-BA07-7D1119CB3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5750975"/>
        <c:axId val="815753471"/>
      </c:barChart>
      <c:catAx>
        <c:axId val="81575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815753471"/>
        <c:crosses val="autoZero"/>
        <c:auto val="1"/>
        <c:lblAlgn val="ctr"/>
        <c:lblOffset val="100"/>
        <c:noMultiLvlLbl val="0"/>
      </c:catAx>
      <c:valAx>
        <c:axId val="815753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815750975"/>
        <c:crosses val="autoZero"/>
        <c:crossBetween val="between"/>
        <c:majorUnit val="1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49857142857143"/>
          <c:y val="0.87161023545436844"/>
          <c:w val="0.41002857142857141"/>
          <c:h val="0.109855030161510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'G37'!$A$4</c:f>
              <c:strCache>
                <c:ptCount val="1"/>
                <c:pt idx="0">
                  <c:v>WEM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'G37'!$B$3:$H$3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'G37'!$B$4:$H$4</c:f>
              <c:numCache>
                <c:formatCode>General</c:formatCode>
                <c:ptCount val="7"/>
                <c:pt idx="0">
                  <c:v>162.41005911776182</c:v>
                </c:pt>
                <c:pt idx="1">
                  <c:v>159.79534219367653</c:v>
                </c:pt>
                <c:pt idx="2">
                  <c:v>169.0641417989809</c:v>
                </c:pt>
                <c:pt idx="3">
                  <c:v>152.35845281116215</c:v>
                </c:pt>
                <c:pt idx="4">
                  <c:v>162.9418126645715</c:v>
                </c:pt>
                <c:pt idx="5">
                  <c:v>180.7138981177614</c:v>
                </c:pt>
                <c:pt idx="6">
                  <c:v>181.98642410618021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44-43C3-8FF9-DFFE47E23205}"/>
            </c:ext>
          </c:extLst>
        </c:ser>
        <c:ser>
          <c:idx val="2"/>
          <c:order val="1"/>
          <c:tx>
            <c:strRef>
              <c:f>'G37'!$A$5</c:f>
              <c:strCache>
                <c:ptCount val="1"/>
                <c:pt idx="0">
                  <c:v>WAM</c:v>
                </c:pt>
              </c:strCache>
            </c:strRef>
          </c:tx>
          <c:spPr>
            <a:ln w="28575" cap="rnd">
              <a:solidFill>
                <a:srgbClr val="99362B"/>
              </a:solidFill>
              <a:round/>
            </a:ln>
            <a:effectLst/>
          </c:spPr>
          <c:marker>
            <c:symbol val="none"/>
          </c:marker>
          <c:cat>
            <c:numRef>
              <c:f>'G37'!$B$3:$H$3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'G37'!$B$5:$H$5</c:f>
              <c:numCache>
                <c:formatCode>General</c:formatCode>
                <c:ptCount val="7"/>
                <c:pt idx="0">
                  <c:v>162.44345249918834</c:v>
                </c:pt>
                <c:pt idx="1">
                  <c:v>159.32833028165342</c:v>
                </c:pt>
                <c:pt idx="2">
                  <c:v>166.0895285885627</c:v>
                </c:pt>
                <c:pt idx="3">
                  <c:v>150.70713855692659</c:v>
                </c:pt>
                <c:pt idx="4">
                  <c:v>165.51440454491086</c:v>
                </c:pt>
                <c:pt idx="5">
                  <c:v>167.54856166175034</c:v>
                </c:pt>
                <c:pt idx="6">
                  <c:v>163.14861574283589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44-43C3-8FF9-DFFE47E23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686160"/>
        <c:axId val="516685832"/>
      </c:lineChart>
      <c:catAx>
        <c:axId val="5166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5832"/>
        <c:crosses val="autoZero"/>
        <c:auto val="1"/>
        <c:lblAlgn val="ctr"/>
        <c:lblOffset val="100"/>
        <c:noMultiLvlLbl val="0"/>
      </c:catAx>
      <c:valAx>
        <c:axId val="516685832"/>
        <c:scaling>
          <c:orientation val="minMax"/>
          <c:min val="1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6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5089417989417988E-2"/>
          <c:y val="6.7960692741778558E-2"/>
          <c:w val="0.88027213403880067"/>
          <c:h val="0.66805215022377895"/>
        </c:manualLayout>
      </c:layout>
      <c:lineChart>
        <c:grouping val="standard"/>
        <c:varyColors val="0"/>
        <c:ser>
          <c:idx val="3"/>
          <c:order val="0"/>
          <c:tx>
            <c:strRef>
              <c:f>'G38'!$A$4</c:f>
              <c:strCache>
                <c:ptCount val="1"/>
                <c:pt idx="0">
                  <c:v>Distribučná WEM</c:v>
                </c:pt>
              </c:strCache>
            </c:strRef>
          </c:tx>
          <c:spPr>
            <a:ln w="28575" cap="rnd">
              <a:solidFill>
                <a:srgbClr val="FB8622"/>
              </a:solidFill>
              <a:round/>
            </a:ln>
            <a:effectLst/>
          </c:spPr>
          <c:marker>
            <c:symbol val="none"/>
          </c:marker>
          <c:cat>
            <c:numRef>
              <c:f>'G38'!$B$3:$H$3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'G38'!$B$4:$H$4</c:f>
              <c:numCache>
                <c:formatCode>#,##0</c:formatCode>
                <c:ptCount val="7"/>
                <c:pt idx="0">
                  <c:v>655.72295392393505</c:v>
                </c:pt>
                <c:pt idx="1">
                  <c:v>739.40254004868461</c:v>
                </c:pt>
                <c:pt idx="2">
                  <c:v>772.55063391115561</c:v>
                </c:pt>
                <c:pt idx="3">
                  <c:v>877.13974267771698</c:v>
                </c:pt>
                <c:pt idx="4">
                  <c:v>957.5342433569474</c:v>
                </c:pt>
                <c:pt idx="5">
                  <c:v>1046.328868420208</c:v>
                </c:pt>
                <c:pt idx="6">
                  <c:v>1152.9770887992149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0A-4B98-AF45-3A137E348D46}"/>
            </c:ext>
          </c:extLst>
        </c:ser>
        <c:ser>
          <c:idx val="2"/>
          <c:order val="1"/>
          <c:tx>
            <c:strRef>
              <c:f>'G38'!$A$5</c:f>
              <c:strCache>
                <c:ptCount val="1"/>
                <c:pt idx="0">
                  <c:v>Distribučná WAM</c:v>
                </c:pt>
              </c:strCache>
            </c:strRef>
          </c:tx>
          <c:spPr>
            <a:ln w="28575" cap="rnd">
              <a:solidFill>
                <a:srgbClr val="FFC08A"/>
              </a:solidFill>
              <a:round/>
            </a:ln>
            <a:effectLst/>
          </c:spPr>
          <c:marker>
            <c:symbol val="none"/>
          </c:marker>
          <c:cat>
            <c:numRef>
              <c:f>'G38'!$B$3:$H$3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'G38'!$B$5:$H$5</c:f>
              <c:numCache>
                <c:formatCode>#,##0</c:formatCode>
                <c:ptCount val="7"/>
                <c:pt idx="0">
                  <c:v>655.72295392393494</c:v>
                </c:pt>
                <c:pt idx="1">
                  <c:v>743.1353682581381</c:v>
                </c:pt>
                <c:pt idx="2">
                  <c:v>755.04400049207868</c:v>
                </c:pt>
                <c:pt idx="3">
                  <c:v>1052.5221164747527</c:v>
                </c:pt>
                <c:pt idx="4">
                  <c:v>1299.1811540420852</c:v>
                </c:pt>
                <c:pt idx="5">
                  <c:v>1462.1544410257834</c:v>
                </c:pt>
                <c:pt idx="6">
                  <c:v>1584.8953517839072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0A-4B98-AF45-3A137E348D46}"/>
            </c:ext>
          </c:extLst>
        </c:ser>
        <c:ser>
          <c:idx val="5"/>
          <c:order val="2"/>
          <c:tx>
            <c:strRef>
              <c:f>'G38'!$A$6</c:f>
              <c:strCache>
                <c:ptCount val="1"/>
                <c:pt idx="0">
                  <c:v>Tepelná distribučná WEM</c:v>
                </c:pt>
              </c:strCache>
            </c:strRef>
          </c:tx>
          <c:spPr>
            <a:ln w="28575" cap="rnd">
              <a:solidFill>
                <a:srgbClr val="28758C"/>
              </a:solidFill>
              <a:round/>
            </a:ln>
            <a:effectLst/>
          </c:spPr>
          <c:marker>
            <c:symbol val="none"/>
          </c:marker>
          <c:cat>
            <c:numRef>
              <c:f>'G38'!$B$3:$H$3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'G38'!$B$6:$H$6</c:f>
              <c:numCache>
                <c:formatCode>#,##0</c:formatCode>
                <c:ptCount val="7"/>
                <c:pt idx="0">
                  <c:v>230.91007757062988</c:v>
                </c:pt>
                <c:pt idx="1">
                  <c:v>225.04444523607449</c:v>
                </c:pt>
                <c:pt idx="2">
                  <c:v>210.59320806418563</c:v>
                </c:pt>
                <c:pt idx="3">
                  <c:v>199.41427367676442</c:v>
                </c:pt>
                <c:pt idx="4">
                  <c:v>186.92431432560113</c:v>
                </c:pt>
                <c:pt idx="5">
                  <c:v>171.12601418559291</c:v>
                </c:pt>
                <c:pt idx="6">
                  <c:v>177.84044782121762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0A-4B98-AF45-3A137E348D46}"/>
            </c:ext>
          </c:extLst>
        </c:ser>
        <c:ser>
          <c:idx val="4"/>
          <c:order val="3"/>
          <c:tx>
            <c:strRef>
              <c:f>'G38'!$A$7</c:f>
              <c:strCache>
                <c:ptCount val="1"/>
                <c:pt idx="0">
                  <c:v>Tepelná distribučná WAM</c:v>
                </c:pt>
              </c:strCache>
            </c:strRef>
          </c:tx>
          <c:spPr>
            <a:ln w="28575" cap="rnd">
              <a:solidFill>
                <a:srgbClr val="8FBECD"/>
              </a:solidFill>
              <a:round/>
            </a:ln>
            <a:effectLst/>
          </c:spPr>
          <c:marker>
            <c:symbol val="none"/>
          </c:marker>
          <c:cat>
            <c:numRef>
              <c:f>'G38'!$B$3:$H$3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'G38'!$B$7:$H$7</c:f>
              <c:numCache>
                <c:formatCode>#,##0</c:formatCode>
                <c:ptCount val="7"/>
                <c:pt idx="0">
                  <c:v>230.91056372848107</c:v>
                </c:pt>
                <c:pt idx="1">
                  <c:v>217.50737512930476</c:v>
                </c:pt>
                <c:pt idx="2">
                  <c:v>196.0499093603965</c:v>
                </c:pt>
                <c:pt idx="3">
                  <c:v>154.7084197436505</c:v>
                </c:pt>
                <c:pt idx="4">
                  <c:v>122.39866259823827</c:v>
                </c:pt>
                <c:pt idx="5">
                  <c:v>115.82762545370045</c:v>
                </c:pt>
                <c:pt idx="6">
                  <c:v>104.2495763145721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0A-4B98-AF45-3A137E348D46}"/>
            </c:ext>
          </c:extLst>
        </c:ser>
        <c:ser>
          <c:idx val="1"/>
          <c:order val="4"/>
          <c:tx>
            <c:strRef>
              <c:f>'G38'!$A$8</c:f>
              <c:strCache>
                <c:ptCount val="1"/>
                <c:pt idx="0">
                  <c:v>Prenosová WEM</c:v>
                </c:pt>
              </c:strCache>
            </c:strRef>
          </c:tx>
          <c:spPr>
            <a:ln w="28575" cap="rnd">
              <a:solidFill>
                <a:srgbClr val="99362B"/>
              </a:solidFill>
              <a:round/>
            </a:ln>
            <a:effectLst/>
          </c:spPr>
          <c:marker>
            <c:symbol val="none"/>
          </c:marker>
          <c:cat>
            <c:numRef>
              <c:f>'G38'!$B$3:$H$3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'G38'!$B$8:$H$8</c:f>
              <c:numCache>
                <c:formatCode>#,##0</c:formatCode>
                <c:ptCount val="7"/>
                <c:pt idx="0">
                  <c:v>113.2172285589989</c:v>
                </c:pt>
                <c:pt idx="1">
                  <c:v>129.0090750052305</c:v>
                </c:pt>
                <c:pt idx="2">
                  <c:v>135.16707146307274</c:v>
                </c:pt>
                <c:pt idx="3">
                  <c:v>153.49983331460422</c:v>
                </c:pt>
                <c:pt idx="4">
                  <c:v>168.03393915921833</c:v>
                </c:pt>
                <c:pt idx="5">
                  <c:v>181.87642376131379</c:v>
                </c:pt>
                <c:pt idx="6">
                  <c:v>200.60532694348089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0A-4B98-AF45-3A137E348D46}"/>
            </c:ext>
          </c:extLst>
        </c:ser>
        <c:ser>
          <c:idx val="0"/>
          <c:order val="5"/>
          <c:tx>
            <c:strRef>
              <c:f>'G38'!$A$9</c:f>
              <c:strCache>
                <c:ptCount val="1"/>
                <c:pt idx="0">
                  <c:v>Prenosová WAM</c:v>
                </c:pt>
              </c:strCache>
            </c:strRef>
          </c:tx>
          <c:spPr>
            <a:ln w="28575" cap="rnd">
              <a:solidFill>
                <a:srgbClr val="DC9790"/>
              </a:solidFill>
              <a:round/>
            </a:ln>
            <a:effectLst/>
          </c:spPr>
          <c:marker>
            <c:symbol val="none"/>
          </c:marker>
          <c:cat>
            <c:numRef>
              <c:f>'G38'!$B$3:$H$3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'G38'!$B$9:$H$9</c:f>
              <c:numCache>
                <c:formatCode>#,##0</c:formatCode>
                <c:ptCount val="7"/>
                <c:pt idx="0">
                  <c:v>113.21722855899884</c:v>
                </c:pt>
                <c:pt idx="1">
                  <c:v>129.60910815346801</c:v>
                </c:pt>
                <c:pt idx="2">
                  <c:v>140.45520547080181</c:v>
                </c:pt>
                <c:pt idx="3">
                  <c:v>201.31584757422183</c:v>
                </c:pt>
                <c:pt idx="4">
                  <c:v>275.05011598821409</c:v>
                </c:pt>
                <c:pt idx="5">
                  <c:v>350.90355195915993</c:v>
                </c:pt>
                <c:pt idx="6">
                  <c:v>414.04911286584968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90A-4B98-AF45-3A137E348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4886272"/>
        <c:axId val="1944889184"/>
      </c:lineChart>
      <c:catAx>
        <c:axId val="19448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944889184"/>
        <c:crosses val="autoZero"/>
        <c:auto val="1"/>
        <c:lblAlgn val="ctr"/>
        <c:lblOffset val="100"/>
        <c:noMultiLvlLbl val="0"/>
      </c:catAx>
      <c:valAx>
        <c:axId val="1944889184"/>
        <c:scaling>
          <c:orientation val="minMax"/>
          <c:max val="1600"/>
        </c:scaling>
        <c:delete val="0"/>
        <c:axPos val="l"/>
        <c:majorGridlines>
          <c:spPr>
            <a:ln w="6350" cap="flat" cmpd="sng" algn="ctr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944886272"/>
        <c:crosses val="autoZero"/>
        <c:crossBetween val="midCat"/>
        <c:majorUnit val="2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575179996108192"/>
          <c:w val="1"/>
          <c:h val="0.142482000389180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09703703703703"/>
          <c:y val="6.7960692741778558E-2"/>
          <c:w val="0.77509185185185181"/>
          <c:h val="0.62722660050593504"/>
        </c:manualLayout>
      </c:layout>
      <c:areaChart>
        <c:grouping val="stacked"/>
        <c:varyColors val="0"/>
        <c:ser>
          <c:idx val="1"/>
          <c:order val="0"/>
          <c:tx>
            <c:strRef>
              <c:f>'G39'!$A$5</c:f>
              <c:strCache>
                <c:ptCount val="1"/>
                <c:pt idx="0">
                  <c:v>Elektrická energia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'G39'!$B$5:$H$5</c:f>
              <c:numCache>
                <c:formatCode>#,##0</c:formatCode>
                <c:ptCount val="7"/>
                <c:pt idx="0">
                  <c:v>12244.991433266034</c:v>
                </c:pt>
                <c:pt idx="1">
                  <c:v>13266.315459696249</c:v>
                </c:pt>
                <c:pt idx="2">
                  <c:v>15137.923913834718</c:v>
                </c:pt>
                <c:pt idx="3">
                  <c:v>16244.691088403895</c:v>
                </c:pt>
                <c:pt idx="4">
                  <c:v>16046.243767349393</c:v>
                </c:pt>
                <c:pt idx="5">
                  <c:v>17404.184631206739</c:v>
                </c:pt>
                <c:pt idx="6">
                  <c:v>17835.680749237381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86-4044-B041-A2685755DE0E}"/>
            </c:ext>
          </c:extLst>
        </c:ser>
        <c:ser>
          <c:idx val="0"/>
          <c:order val="1"/>
          <c:tx>
            <c:strRef>
              <c:f>'G39'!$A$4</c:f>
              <c:strCache>
                <c:ptCount val="1"/>
                <c:pt idx="0">
                  <c:v>Potrubná zmes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'G39'!$B$4:$H$4</c:f>
              <c:numCache>
                <c:formatCode>#,##0</c:formatCode>
                <c:ptCount val="7"/>
                <c:pt idx="0">
                  <c:v>9759.5819900000097</c:v>
                </c:pt>
                <c:pt idx="1">
                  <c:v>8700.7335787763332</c:v>
                </c:pt>
                <c:pt idx="2">
                  <c:v>8145.7348374126932</c:v>
                </c:pt>
                <c:pt idx="3">
                  <c:v>5217.1493452011373</c:v>
                </c:pt>
                <c:pt idx="4">
                  <c:v>4419.1398456600045</c:v>
                </c:pt>
                <c:pt idx="5">
                  <c:v>3754.556082060813</c:v>
                </c:pt>
                <c:pt idx="6">
                  <c:v>3092.2674575548644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86-4044-B041-A2685755DE0E}"/>
            </c:ext>
          </c:extLst>
        </c:ser>
        <c:ser>
          <c:idx val="2"/>
          <c:order val="2"/>
          <c:tx>
            <c:strRef>
              <c:f>'G39'!$A$6</c:f>
              <c:strCache>
                <c:ptCount val="1"/>
                <c:pt idx="0">
                  <c:v>Biomasa a odpad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'G39'!$B$6:$H$6</c:f>
              <c:numCache>
                <c:formatCode>#,##0</c:formatCode>
                <c:ptCount val="7"/>
                <c:pt idx="0">
                  <c:v>6825.2980999999991</c:v>
                </c:pt>
                <c:pt idx="1">
                  <c:v>7246.4691553574612</c:v>
                </c:pt>
                <c:pt idx="2">
                  <c:v>7837.0021437641772</c:v>
                </c:pt>
                <c:pt idx="3">
                  <c:v>9632.4527708273217</c:v>
                </c:pt>
                <c:pt idx="4">
                  <c:v>8971.4449923120847</c:v>
                </c:pt>
                <c:pt idx="5">
                  <c:v>9290.7503373766267</c:v>
                </c:pt>
                <c:pt idx="6">
                  <c:v>9075.4876849794437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86-4044-B041-A2685755DE0E}"/>
            </c:ext>
          </c:extLst>
        </c:ser>
        <c:ser>
          <c:idx val="7"/>
          <c:order val="3"/>
          <c:tx>
            <c:strRef>
              <c:f>'G39'!$A$14</c:f>
              <c:strCache>
                <c:ptCount val="1"/>
                <c:pt idx="0">
                  <c:v>Odvodené plyny</c:v>
                </c:pt>
              </c:strCache>
            </c:strRef>
          </c:tx>
          <c:spPr>
            <a:solidFill>
              <a:srgbClr val="8FBECD"/>
            </a:solidFill>
            <a:ln w="25400"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'G39'!$B$14:$H$14</c:f>
              <c:numCache>
                <c:formatCode>#,##0</c:formatCode>
                <c:ptCount val="7"/>
                <c:pt idx="0">
                  <c:v>4013.6176700000069</c:v>
                </c:pt>
                <c:pt idx="1">
                  <c:v>4144.7618252866341</c:v>
                </c:pt>
                <c:pt idx="2">
                  <c:v>44.536040885686901</c:v>
                </c:pt>
                <c:pt idx="3">
                  <c:v>50.288575157515524</c:v>
                </c:pt>
                <c:pt idx="4">
                  <c:v>27.670660790050096</c:v>
                </c:pt>
                <c:pt idx="5">
                  <c:v>5.3359259925468718</c:v>
                </c:pt>
                <c:pt idx="6">
                  <c:v>0.56591896017994525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4-4379-82A4-76C101BA388B}"/>
            </c:ext>
          </c:extLst>
        </c:ser>
        <c:ser>
          <c:idx val="3"/>
          <c:order val="4"/>
          <c:tx>
            <c:strRef>
              <c:f>'G39'!$A$7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'G39'!$B$7:$H$7</c:f>
              <c:numCache>
                <c:formatCode>#,##0</c:formatCode>
                <c:ptCount val="7"/>
                <c:pt idx="0">
                  <c:v>3360.6862100000017</c:v>
                </c:pt>
                <c:pt idx="1">
                  <c:v>3033.9512470660129</c:v>
                </c:pt>
                <c:pt idx="2">
                  <c:v>2661.4839053612473</c:v>
                </c:pt>
                <c:pt idx="3">
                  <c:v>963.18644995289424</c:v>
                </c:pt>
                <c:pt idx="4">
                  <c:v>699.88225059490696</c:v>
                </c:pt>
                <c:pt idx="5">
                  <c:v>626.28373740823281</c:v>
                </c:pt>
                <c:pt idx="6">
                  <c:v>516.16537842309913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86-4044-B041-A2685755DE0E}"/>
            </c:ext>
          </c:extLst>
        </c:ser>
        <c:ser>
          <c:idx val="4"/>
          <c:order val="5"/>
          <c:tx>
            <c:strRef>
              <c:f>'G39'!$A$8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'G39'!$B$8:$H$8</c:f>
              <c:numCache>
                <c:formatCode>#,##0</c:formatCode>
                <c:ptCount val="7"/>
                <c:pt idx="0">
                  <c:v>3261.0054800000025</c:v>
                </c:pt>
                <c:pt idx="1">
                  <c:v>3554.185296295519</c:v>
                </c:pt>
                <c:pt idx="2">
                  <c:v>1566.1950921597409</c:v>
                </c:pt>
                <c:pt idx="3">
                  <c:v>814.26106770606202</c:v>
                </c:pt>
                <c:pt idx="4">
                  <c:v>474.2731715163743</c:v>
                </c:pt>
                <c:pt idx="5">
                  <c:v>59.427559528374132</c:v>
                </c:pt>
                <c:pt idx="6">
                  <c:v>42.005569647670242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86-4044-B041-A2685755DE0E}"/>
            </c:ext>
          </c:extLst>
        </c:ser>
        <c:ser>
          <c:idx val="5"/>
          <c:order val="6"/>
          <c:tx>
            <c:strRef>
              <c:f>'G39'!$A$9</c:f>
              <c:strCache>
                <c:ptCount val="1"/>
                <c:pt idx="0">
                  <c:v>Vodná para</c:v>
                </c:pt>
              </c:strCache>
            </c:strRef>
          </c:tx>
          <c:spPr>
            <a:solidFill>
              <a:srgbClr val="F2B116"/>
            </a:solidFill>
            <a:ln w="25400"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'G39'!$B$9:$H$9</c:f>
              <c:numCache>
                <c:formatCode>#,##0</c:formatCode>
                <c:ptCount val="7"/>
                <c:pt idx="0">
                  <c:v>804.73785000000021</c:v>
                </c:pt>
                <c:pt idx="1">
                  <c:v>887.42538203002687</c:v>
                </c:pt>
                <c:pt idx="2">
                  <c:v>908.73223974577036</c:v>
                </c:pt>
                <c:pt idx="3">
                  <c:v>946.32857925082681</c:v>
                </c:pt>
                <c:pt idx="4">
                  <c:v>891.21605152783172</c:v>
                </c:pt>
                <c:pt idx="5">
                  <c:v>869.7725635762406</c:v>
                </c:pt>
                <c:pt idx="6">
                  <c:v>853.49346085717025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86-4044-B041-A2685755DE0E}"/>
            </c:ext>
          </c:extLst>
        </c:ser>
        <c:ser>
          <c:idx val="6"/>
          <c:order val="7"/>
          <c:tx>
            <c:strRef>
              <c:f>'G39'!$A$10</c:f>
              <c:strCache>
                <c:ptCount val="1"/>
                <c:pt idx="0">
                  <c:v>Vodík</c:v>
                </c:pt>
              </c:strCache>
            </c:strRef>
          </c:tx>
          <c:spPr>
            <a:solidFill>
              <a:srgbClr val="FFDC8A"/>
            </a:solidFill>
            <a:ln w="25400">
              <a:noFill/>
            </a:ln>
            <a:effectLst/>
          </c:spPr>
          <c:cat>
            <c:numRef>
              <c:f>'G39'!$B$3:$H$3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'G39'!$B$10:$H$10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0.78063864890198187</c:v>
                </c:pt>
                <c:pt idx="4">
                  <c:v>4.5967447553237877</c:v>
                </c:pt>
                <c:pt idx="5">
                  <c:v>1687.7479229376727</c:v>
                </c:pt>
                <c:pt idx="6">
                  <c:v>1707.8216248018375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86-4044-B041-A2685755D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346136"/>
        <c:axId val="402347120"/>
      </c:areaChart>
      <c:catAx>
        <c:axId val="402346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02347120"/>
        <c:crosses val="autoZero"/>
        <c:auto val="1"/>
        <c:lblAlgn val="ctr"/>
        <c:lblOffset val="100"/>
        <c:noMultiLvlLbl val="0"/>
      </c:catAx>
      <c:valAx>
        <c:axId val="40234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02346136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1998443276902122"/>
          <c:w val="1"/>
          <c:h val="0.1800155672309787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7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339584207188919E-2"/>
          <c:y val="5.0925925925925923E-2"/>
          <c:w val="0.86969189540236058"/>
          <c:h val="0.61962235537801447"/>
        </c:manualLayout>
      </c:layout>
      <c:areaChart>
        <c:grouping val="standard"/>
        <c:varyColors val="0"/>
        <c:ser>
          <c:idx val="8"/>
          <c:order val="0"/>
          <c:tx>
            <c:strRef>
              <c:f>'G4'!$A$12</c:f>
              <c:strCache>
                <c:ptCount val="1"/>
                <c:pt idx="0">
                  <c:v>LULUCF</c:v>
                </c:pt>
              </c:strCache>
            </c:strRef>
          </c:tx>
          <c:spPr>
            <a:solidFill>
              <a:srgbClr val="A9D18E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'G4'!$B$12:$AH$12</c:f>
              <c:numCache>
                <c:formatCode>#,##0.00</c:formatCode>
                <c:ptCount val="33"/>
                <c:pt idx="0">
                  <c:v>-8892.5278849254173</c:v>
                </c:pt>
                <c:pt idx="1">
                  <c:v>-9719.5770666981825</c:v>
                </c:pt>
                <c:pt idx="2">
                  <c:v>-10348.907326078521</c:v>
                </c:pt>
                <c:pt idx="3">
                  <c:v>-10138.099314041307</c:v>
                </c:pt>
                <c:pt idx="4">
                  <c:v>-9577.923514968883</c:v>
                </c:pt>
                <c:pt idx="5">
                  <c:v>-9030.4261702514959</c:v>
                </c:pt>
                <c:pt idx="6">
                  <c:v>-8939.2118332691734</c:v>
                </c:pt>
                <c:pt idx="7">
                  <c:v>-8727.3035539505672</c:v>
                </c:pt>
                <c:pt idx="8">
                  <c:v>-9793.7377828440913</c:v>
                </c:pt>
                <c:pt idx="9">
                  <c:v>-8953.3423791782134</c:v>
                </c:pt>
                <c:pt idx="10">
                  <c:v>-8922.5339352460633</c:v>
                </c:pt>
                <c:pt idx="11">
                  <c:v>-8243.5162680249123</c:v>
                </c:pt>
                <c:pt idx="12">
                  <c:v>-8721.8218795186967</c:v>
                </c:pt>
                <c:pt idx="13">
                  <c:v>-8146.4547541259381</c:v>
                </c:pt>
                <c:pt idx="14">
                  <c:v>-8154.3818055496113</c:v>
                </c:pt>
                <c:pt idx="15">
                  <c:v>-4264.7737827130768</c:v>
                </c:pt>
                <c:pt idx="16">
                  <c:v>-7358.4140025533379</c:v>
                </c:pt>
                <c:pt idx="17">
                  <c:v>-6911.611073838013</c:v>
                </c:pt>
                <c:pt idx="18">
                  <c:v>-5818.2377462185414</c:v>
                </c:pt>
                <c:pt idx="19">
                  <c:v>-5589.242736778484</c:v>
                </c:pt>
                <c:pt idx="20">
                  <c:v>-4704.3643991814633</c:v>
                </c:pt>
                <c:pt idx="21">
                  <c:v>-5066.3288458303778</c:v>
                </c:pt>
                <c:pt idx="22">
                  <c:v>-6167.0202987603388</c:v>
                </c:pt>
                <c:pt idx="23">
                  <c:v>-6937.1106211671795</c:v>
                </c:pt>
                <c:pt idx="24">
                  <c:v>-4755.3555286207984</c:v>
                </c:pt>
                <c:pt idx="25">
                  <c:v>-5234.265588149683</c:v>
                </c:pt>
                <c:pt idx="26">
                  <c:v>-5312.7016007775846</c:v>
                </c:pt>
                <c:pt idx="27">
                  <c:v>-5204.2481043815505</c:v>
                </c:pt>
                <c:pt idx="28">
                  <c:v>-4231.3099344017246</c:v>
                </c:pt>
                <c:pt idx="29">
                  <c:v>-4994.4712216210901</c:v>
                </c:pt>
                <c:pt idx="30">
                  <c:v>-7178.9821819528743</c:v>
                </c:pt>
                <c:pt idx="31">
                  <c:v>-7211.4151304160614</c:v>
                </c:pt>
                <c:pt idx="32">
                  <c:v>-7225.740884526539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2E-4FBC-BFE9-BEEDA9D4D67A}"/>
            </c:ext>
          </c:extLst>
        </c:ser>
        <c:ser>
          <c:idx val="7"/>
          <c:order val="1"/>
          <c:tx>
            <c:strRef>
              <c:f>'G4'!$A$11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FFDC8A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'G4'!$B$11:$AH$11</c:f>
              <c:numCache>
                <c:formatCode>0.00</c:formatCode>
                <c:ptCount val="33"/>
                <c:pt idx="0">
                  <c:v>73367.554419059685</c:v>
                </c:pt>
                <c:pt idx="1">
                  <c:v>64113.275026127048</c:v>
                </c:pt>
                <c:pt idx="2">
                  <c:v>58682.585876668149</c:v>
                </c:pt>
                <c:pt idx="3">
                  <c:v>55098.132536904413</c:v>
                </c:pt>
                <c:pt idx="4">
                  <c:v>52582.405611387141</c:v>
                </c:pt>
                <c:pt idx="5">
                  <c:v>53097.986028216859</c:v>
                </c:pt>
                <c:pt idx="6">
                  <c:v>52952.35922023109</c:v>
                </c:pt>
                <c:pt idx="7">
                  <c:v>52747.07271579458</c:v>
                </c:pt>
                <c:pt idx="8">
                  <c:v>52014.270218203448</c:v>
                </c:pt>
                <c:pt idx="9">
                  <c:v>50761.75977921304</c:v>
                </c:pt>
                <c:pt idx="10">
                  <c:v>48838.637088671472</c:v>
                </c:pt>
                <c:pt idx="11">
                  <c:v>51068.494341289443</c:v>
                </c:pt>
                <c:pt idx="12">
                  <c:v>49794.419382173473</c:v>
                </c:pt>
                <c:pt idx="13">
                  <c:v>50028.554610903477</c:v>
                </c:pt>
                <c:pt idx="14">
                  <c:v>50647.9102877041</c:v>
                </c:pt>
                <c:pt idx="15">
                  <c:v>50615.54825689557</c:v>
                </c:pt>
                <c:pt idx="16">
                  <c:v>50635.227504165465</c:v>
                </c:pt>
                <c:pt idx="17">
                  <c:v>48831.190049830664</c:v>
                </c:pt>
                <c:pt idx="18">
                  <c:v>49306.759903804224</c:v>
                </c:pt>
                <c:pt idx="19">
                  <c:v>45087.153734910629</c:v>
                </c:pt>
                <c:pt idx="20">
                  <c:v>45839.555638262711</c:v>
                </c:pt>
                <c:pt idx="21">
                  <c:v>44754.808630475287</c:v>
                </c:pt>
                <c:pt idx="22">
                  <c:v>42396.044531591178</c:v>
                </c:pt>
                <c:pt idx="23">
                  <c:v>42073.425411939483</c:v>
                </c:pt>
                <c:pt idx="24">
                  <c:v>40053.932390384529</c:v>
                </c:pt>
                <c:pt idx="25">
                  <c:v>40786.155858190716</c:v>
                </c:pt>
                <c:pt idx="26">
                  <c:v>41226.186467671418</c:v>
                </c:pt>
                <c:pt idx="27">
                  <c:v>42354.41366196434</c:v>
                </c:pt>
                <c:pt idx="28">
                  <c:v>42165.811691329982</c:v>
                </c:pt>
                <c:pt idx="29">
                  <c:v>39865.325782068845</c:v>
                </c:pt>
                <c:pt idx="30">
                  <c:v>37131.015548725409</c:v>
                </c:pt>
                <c:pt idx="31">
                  <c:v>41162.467972247221</c:v>
                </c:pt>
                <c:pt idx="32">
                  <c:v>37012.711722809159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2E-4FBC-BFE9-BEEDA9D4D67A}"/>
            </c:ext>
          </c:extLst>
        </c:ser>
        <c:ser>
          <c:idx val="6"/>
          <c:order val="2"/>
          <c:tx>
            <c:strRef>
              <c:f>'G4'!$A$10</c:f>
              <c:strCache>
                <c:ptCount val="1"/>
                <c:pt idx="0">
                  <c:v>Odpady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'G4'!$B$10:$AH$10</c:f>
              <c:numCache>
                <c:formatCode>0.00</c:formatCode>
                <c:ptCount val="33"/>
                <c:pt idx="0">
                  <c:v>70121.221842323532</c:v>
                </c:pt>
                <c:pt idx="1">
                  <c:v>60992.57500384115</c:v>
                </c:pt>
                <c:pt idx="2">
                  <c:v>55662.181451441676</c:v>
                </c:pt>
                <c:pt idx="3">
                  <c:v>52209.799245985472</c:v>
                </c:pt>
                <c:pt idx="4">
                  <c:v>49769.435149792851</c:v>
                </c:pt>
                <c:pt idx="5">
                  <c:v>50298.359168174713</c:v>
                </c:pt>
                <c:pt idx="6">
                  <c:v>50209.267274940568</c:v>
                </c:pt>
                <c:pt idx="7">
                  <c:v>50161.275277565925</c:v>
                </c:pt>
                <c:pt idx="8">
                  <c:v>49394.152603482056</c:v>
                </c:pt>
                <c:pt idx="9">
                  <c:v>48246.030657796779</c:v>
                </c:pt>
                <c:pt idx="10">
                  <c:v>46573.718558883302</c:v>
                </c:pt>
                <c:pt idx="11">
                  <c:v>48948.047663792102</c:v>
                </c:pt>
                <c:pt idx="12">
                  <c:v>47734.406943690112</c:v>
                </c:pt>
                <c:pt idx="13">
                  <c:v>48086.910699647276</c:v>
                </c:pt>
                <c:pt idx="14">
                  <c:v>48720.469119174435</c:v>
                </c:pt>
                <c:pt idx="15">
                  <c:v>48842.074047123162</c:v>
                </c:pt>
                <c:pt idx="16">
                  <c:v>48724.06554154733</c:v>
                </c:pt>
                <c:pt idx="17">
                  <c:v>47048.895148030439</c:v>
                </c:pt>
                <c:pt idx="18">
                  <c:v>47510.039287717402</c:v>
                </c:pt>
                <c:pt idx="19">
                  <c:v>43434.068997262446</c:v>
                </c:pt>
                <c:pt idx="20">
                  <c:v>44429.55306912239</c:v>
                </c:pt>
                <c:pt idx="21">
                  <c:v>43374.191708841034</c:v>
                </c:pt>
                <c:pt idx="22">
                  <c:v>41260.486041462013</c:v>
                </c:pt>
                <c:pt idx="23">
                  <c:v>40937.225152272978</c:v>
                </c:pt>
                <c:pt idx="24">
                  <c:v>38976.484928835162</c:v>
                </c:pt>
                <c:pt idx="25">
                  <c:v>39837.736384207172</c:v>
                </c:pt>
                <c:pt idx="26">
                  <c:v>40286.131673654105</c:v>
                </c:pt>
                <c:pt idx="27">
                  <c:v>41443.839559291198</c:v>
                </c:pt>
                <c:pt idx="28">
                  <c:v>41317.727396770926</c:v>
                </c:pt>
                <c:pt idx="29">
                  <c:v>39006.712677175507</c:v>
                </c:pt>
                <c:pt idx="30">
                  <c:v>36345.885750501337</c:v>
                </c:pt>
                <c:pt idx="31">
                  <c:v>40363.781309059821</c:v>
                </c:pt>
                <c:pt idx="32">
                  <c:v>36338.226830246749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72E-4FBC-BFE9-BEEDA9D4D67A}"/>
            </c:ext>
          </c:extLst>
        </c:ser>
        <c:ser>
          <c:idx val="5"/>
          <c:order val="3"/>
          <c:tx>
            <c:strRef>
              <c:f>'G4'!$A$9</c:f>
              <c:strCache>
                <c:ptCount val="1"/>
                <c:pt idx="0">
                  <c:v>Poľnohospodárstvo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'G4'!$B$9:$AH$9</c:f>
              <c:numCache>
                <c:formatCode>0.00</c:formatCode>
                <c:ptCount val="33"/>
                <c:pt idx="0">
                  <c:v>68726.189571859984</c:v>
                </c:pt>
                <c:pt idx="1">
                  <c:v>59582.628528079673</c:v>
                </c:pt>
                <c:pt idx="2">
                  <c:v>54256.976586560864</c:v>
                </c:pt>
                <c:pt idx="3">
                  <c:v>50800.737776328031</c:v>
                </c:pt>
                <c:pt idx="4">
                  <c:v>48437.588481703511</c:v>
                </c:pt>
                <c:pt idx="5">
                  <c:v>48963.500308556169</c:v>
                </c:pt>
                <c:pt idx="6">
                  <c:v>48871.374517001233</c:v>
                </c:pt>
                <c:pt idx="7">
                  <c:v>48799.026782848203</c:v>
                </c:pt>
                <c:pt idx="8">
                  <c:v>48005.121611920898</c:v>
                </c:pt>
                <c:pt idx="9">
                  <c:v>46838.526716398352</c:v>
                </c:pt>
                <c:pt idx="10">
                  <c:v>45135.266810278197</c:v>
                </c:pt>
                <c:pt idx="11">
                  <c:v>47481.999593317916</c:v>
                </c:pt>
                <c:pt idx="12">
                  <c:v>46180.022538800557</c:v>
                </c:pt>
                <c:pt idx="13">
                  <c:v>46513.112758308926</c:v>
                </c:pt>
                <c:pt idx="14">
                  <c:v>47107.841255496729</c:v>
                </c:pt>
                <c:pt idx="15">
                  <c:v>47231.935096662099</c:v>
                </c:pt>
                <c:pt idx="16">
                  <c:v>47034.045884499632</c:v>
                </c:pt>
                <c:pt idx="17">
                  <c:v>45427.157116800932</c:v>
                </c:pt>
                <c:pt idx="18">
                  <c:v>45853.430966519823</c:v>
                </c:pt>
                <c:pt idx="19">
                  <c:v>41735.131866607662</c:v>
                </c:pt>
                <c:pt idx="20">
                  <c:v>42686.66590255656</c:v>
                </c:pt>
                <c:pt idx="21">
                  <c:v>41583.350779659595</c:v>
                </c:pt>
                <c:pt idx="22">
                  <c:v>39442.924345340725</c:v>
                </c:pt>
                <c:pt idx="23">
                  <c:v>39103.896704943691</c:v>
                </c:pt>
                <c:pt idx="24">
                  <c:v>37147.170532097836</c:v>
                </c:pt>
                <c:pt idx="25">
                  <c:v>37892.330792490597</c:v>
                </c:pt>
                <c:pt idx="26">
                  <c:v>38404.109875462498</c:v>
                </c:pt>
                <c:pt idx="27">
                  <c:v>39521.536140267643</c:v>
                </c:pt>
                <c:pt idx="28">
                  <c:v>39370.905078008116</c:v>
                </c:pt>
                <c:pt idx="29">
                  <c:v>37076.165441705707</c:v>
                </c:pt>
                <c:pt idx="30">
                  <c:v>34371.405814556376</c:v>
                </c:pt>
                <c:pt idx="31">
                  <c:v>38420.568191552185</c:v>
                </c:pt>
                <c:pt idx="32">
                  <c:v>34408.3062802766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72E-4FBC-BFE9-BEEDA9D4D67A}"/>
            </c:ext>
          </c:extLst>
        </c:ser>
        <c:ser>
          <c:idx val="4"/>
          <c:order val="4"/>
          <c:tx>
            <c:strRef>
              <c:f>'G4'!$A$8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'G4'!$B$8:$AH$8</c:f>
              <c:numCache>
                <c:formatCode>0.00</c:formatCode>
                <c:ptCount val="33"/>
                <c:pt idx="0">
                  <c:v>62958.50969368696</c:v>
                </c:pt>
                <c:pt idx="1">
                  <c:v>54446.278458287634</c:v>
                </c:pt>
                <c:pt idx="2">
                  <c:v>49942.144935765682</c:v>
                </c:pt>
                <c:pt idx="3">
                  <c:v>47157.821758709033</c:v>
                </c:pt>
                <c:pt idx="4">
                  <c:v>44983.041400315298</c:v>
                </c:pt>
                <c:pt idx="5">
                  <c:v>45454.033122628745</c:v>
                </c:pt>
                <c:pt idx="6">
                  <c:v>45480.066148152415</c:v>
                </c:pt>
                <c:pt idx="7">
                  <c:v>45500.565333097118</c:v>
                </c:pt>
                <c:pt idx="8">
                  <c:v>45064.78509230163</c:v>
                </c:pt>
                <c:pt idx="9">
                  <c:v>44032.150824609227</c:v>
                </c:pt>
                <c:pt idx="10">
                  <c:v>42403.560361024254</c:v>
                </c:pt>
                <c:pt idx="11">
                  <c:v>44643.178754421773</c:v>
                </c:pt>
                <c:pt idx="12">
                  <c:v>43348.356195439075</c:v>
                </c:pt>
                <c:pt idx="13">
                  <c:v>43850.101920267873</c:v>
                </c:pt>
                <c:pt idx="14">
                  <c:v>44597.905997125083</c:v>
                </c:pt>
                <c:pt idx="15">
                  <c:v>44697.276258029524</c:v>
                </c:pt>
                <c:pt idx="16">
                  <c:v>44723.363969715429</c:v>
                </c:pt>
                <c:pt idx="17">
                  <c:v>43079.495221061028</c:v>
                </c:pt>
                <c:pt idx="18">
                  <c:v>43434.691283394553</c:v>
                </c:pt>
                <c:pt idx="19">
                  <c:v>39521.40375699252</c:v>
                </c:pt>
                <c:pt idx="20">
                  <c:v>40286.150382362204</c:v>
                </c:pt>
                <c:pt idx="21">
                  <c:v>39410.564664750025</c:v>
                </c:pt>
                <c:pt idx="22">
                  <c:v>37310.01290443779</c:v>
                </c:pt>
                <c:pt idx="23">
                  <c:v>36858.410593685927</c:v>
                </c:pt>
                <c:pt idx="24">
                  <c:v>34792.465129353739</c:v>
                </c:pt>
                <c:pt idx="25">
                  <c:v>35763.308051285916</c:v>
                </c:pt>
                <c:pt idx="26">
                  <c:v>36144.843763640871</c:v>
                </c:pt>
                <c:pt idx="27">
                  <c:v>37390.199730435794</c:v>
                </c:pt>
                <c:pt idx="28">
                  <c:v>37266.739895035673</c:v>
                </c:pt>
                <c:pt idx="29">
                  <c:v>34936.033749664799</c:v>
                </c:pt>
                <c:pt idx="30">
                  <c:v>32203.336470934861</c:v>
                </c:pt>
                <c:pt idx="31">
                  <c:v>36387.495140297506</c:v>
                </c:pt>
                <c:pt idx="32">
                  <c:v>32473.879569851553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2E-4FBC-BFE9-BEEDA9D4D67A}"/>
            </c:ext>
          </c:extLst>
        </c:ser>
        <c:ser>
          <c:idx val="3"/>
          <c:order val="5"/>
          <c:tx>
            <c:strRef>
              <c:f>'G4'!$A$7</c:f>
              <c:strCache>
                <c:ptCount val="1"/>
                <c:pt idx="0">
                  <c:v>Priemyselné procesy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'G4'!$B$7:$AH$7</c:f>
              <c:numCache>
                <c:formatCode>0.00</c:formatCode>
                <c:ptCount val="33"/>
                <c:pt idx="0">
                  <c:v>56142.193323129686</c:v>
                </c:pt>
                <c:pt idx="1">
                  <c:v>48657.921709737129</c:v>
                </c:pt>
                <c:pt idx="2">
                  <c:v>44724.092667491823</c:v>
                </c:pt>
                <c:pt idx="3">
                  <c:v>42202.352457250781</c:v>
                </c:pt>
                <c:pt idx="4">
                  <c:v>40225.637564360477</c:v>
                </c:pt>
                <c:pt idx="5">
                  <c:v>39963.109959608897</c:v>
                </c:pt>
                <c:pt idx="6">
                  <c:v>39760.481073129071</c:v>
                </c:pt>
                <c:pt idx="7">
                  <c:v>39696.534039314021</c:v>
                </c:pt>
                <c:pt idx="8">
                  <c:v>38961.041025541257</c:v>
                </c:pt>
                <c:pt idx="9">
                  <c:v>38075.993055548344</c:v>
                </c:pt>
                <c:pt idx="10">
                  <c:v>36681.972528718914</c:v>
                </c:pt>
                <c:pt idx="11">
                  <c:v>38500.425692259712</c:v>
                </c:pt>
                <c:pt idx="12">
                  <c:v>37191.134528615978</c:v>
                </c:pt>
                <c:pt idx="13">
                  <c:v>37772.556820097052</c:v>
                </c:pt>
                <c:pt idx="14">
                  <c:v>37782.99851494137</c:v>
                </c:pt>
                <c:pt idx="15">
                  <c:v>37004.200754027479</c:v>
                </c:pt>
                <c:pt idx="16">
                  <c:v>37882.236530508759</c:v>
                </c:pt>
                <c:pt idx="17">
                  <c:v>35536.1030693621</c:v>
                </c:pt>
                <c:pt idx="18">
                  <c:v>35539.056616893569</c:v>
                </c:pt>
                <c:pt idx="19">
                  <c:v>32519.440797552103</c:v>
                </c:pt>
                <c:pt idx="20">
                  <c:v>32864.670698785325</c:v>
                </c:pt>
                <c:pt idx="21">
                  <c:v>32357.923543226731</c:v>
                </c:pt>
                <c:pt idx="22">
                  <c:v>30381.421228327214</c:v>
                </c:pt>
                <c:pt idx="23">
                  <c:v>29997.797220977081</c:v>
                </c:pt>
                <c:pt idx="24">
                  <c:v>28184.641541369983</c:v>
                </c:pt>
                <c:pt idx="25">
                  <c:v>28469.904016933408</c:v>
                </c:pt>
                <c:pt idx="26">
                  <c:v>28605.262292866893</c:v>
                </c:pt>
                <c:pt idx="27">
                  <c:v>29707.255061931875</c:v>
                </c:pt>
                <c:pt idx="28">
                  <c:v>29458.084158390644</c:v>
                </c:pt>
                <c:pt idx="29">
                  <c:v>26812.984653664731</c:v>
                </c:pt>
                <c:pt idx="30">
                  <c:v>25141.838352683888</c:v>
                </c:pt>
                <c:pt idx="31">
                  <c:v>28864.812160408554</c:v>
                </c:pt>
                <c:pt idx="32">
                  <c:v>24695.03203027854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2E-4FBC-BFE9-BEEDA9D4D67A}"/>
            </c:ext>
          </c:extLst>
        </c:ser>
        <c:ser>
          <c:idx val="2"/>
          <c:order val="6"/>
          <c:tx>
            <c:strRef>
              <c:f>'G4'!$A$6</c:f>
              <c:strCache>
                <c:ptCount val="1"/>
                <c:pt idx="0">
                  <c:v>Terciárny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'G4'!$B$6:$AH$6</c:f>
              <c:numCache>
                <c:formatCode>0.00</c:formatCode>
                <c:ptCount val="33"/>
                <c:pt idx="0">
                  <c:v>46714.524084918834</c:v>
                </c:pt>
                <c:pt idx="1">
                  <c:v>41432.856687893422</c:v>
                </c:pt>
                <c:pt idx="2">
                  <c:v>37879.713188129695</c:v>
                </c:pt>
                <c:pt idx="3">
                  <c:v>34315.520203248132</c:v>
                </c:pt>
                <c:pt idx="4">
                  <c:v>32054.590067245917</c:v>
                </c:pt>
                <c:pt idx="5">
                  <c:v>30934.490419005837</c:v>
                </c:pt>
                <c:pt idx="6">
                  <c:v>30355.039165428534</c:v>
                </c:pt>
                <c:pt idx="7">
                  <c:v>30250.951108633883</c:v>
                </c:pt>
                <c:pt idx="8">
                  <c:v>29405.40019296273</c:v>
                </c:pt>
                <c:pt idx="9">
                  <c:v>28904.03038962611</c:v>
                </c:pt>
                <c:pt idx="10">
                  <c:v>28490.352053262952</c:v>
                </c:pt>
                <c:pt idx="11">
                  <c:v>30118.507963511762</c:v>
                </c:pt>
                <c:pt idx="12">
                  <c:v>27875.184694360425</c:v>
                </c:pt>
                <c:pt idx="13">
                  <c:v>28900.088930358404</c:v>
                </c:pt>
                <c:pt idx="14">
                  <c:v>27683.829273643605</c:v>
                </c:pt>
                <c:pt idx="15">
                  <c:v>27419.130202883756</c:v>
                </c:pt>
                <c:pt idx="16">
                  <c:v>27469.512414205601</c:v>
                </c:pt>
                <c:pt idx="17">
                  <c:v>25290.277254480188</c:v>
                </c:pt>
                <c:pt idx="18">
                  <c:v>25409.322720338918</c:v>
                </c:pt>
                <c:pt idx="19">
                  <c:v>23888.395554884151</c:v>
                </c:pt>
                <c:pt idx="20">
                  <c:v>23866.655717582918</c:v>
                </c:pt>
                <c:pt idx="21">
                  <c:v>23731.094709262841</c:v>
                </c:pt>
                <c:pt idx="22">
                  <c:v>21830.718628349598</c:v>
                </c:pt>
                <c:pt idx="23">
                  <c:v>21727.439855736047</c:v>
                </c:pt>
                <c:pt idx="24">
                  <c:v>19681.205766243787</c:v>
                </c:pt>
                <c:pt idx="25">
                  <c:v>19779.175522952792</c:v>
                </c:pt>
                <c:pt idx="26">
                  <c:v>19716.277709197184</c:v>
                </c:pt>
                <c:pt idx="27">
                  <c:v>20533.052213126961</c:v>
                </c:pt>
                <c:pt idx="28">
                  <c:v>20256.818043457279</c:v>
                </c:pt>
                <c:pt idx="29">
                  <c:v>18462.603693999605</c:v>
                </c:pt>
                <c:pt idx="30">
                  <c:v>17345.287640044371</c:v>
                </c:pt>
                <c:pt idx="31">
                  <c:v>19658.78588944488</c:v>
                </c:pt>
                <c:pt idx="32">
                  <c:v>17158.794754141782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2E-4FBC-BFE9-BEEDA9D4D67A}"/>
            </c:ext>
          </c:extLst>
        </c:ser>
        <c:ser>
          <c:idx val="1"/>
          <c:order val="7"/>
          <c:tx>
            <c:strRef>
              <c:f>'G4'!$A$5</c:f>
              <c:strCache>
                <c:ptCount val="1"/>
                <c:pt idx="0">
                  <c:v>Palivá v priemysle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'G4'!$B$5:$AH$5</c:f>
              <c:numCache>
                <c:formatCode>0.00</c:formatCode>
                <c:ptCount val="33"/>
                <c:pt idx="0">
                  <c:v>35171.305583956615</c:v>
                </c:pt>
                <c:pt idx="1">
                  <c:v>30866.747346172</c:v>
                </c:pt>
                <c:pt idx="2">
                  <c:v>27762.390190773818</c:v>
                </c:pt>
                <c:pt idx="3">
                  <c:v>25804.453128470861</c:v>
                </c:pt>
                <c:pt idx="4">
                  <c:v>24321.076687352808</c:v>
                </c:pt>
                <c:pt idx="5">
                  <c:v>23726.4309556308</c:v>
                </c:pt>
                <c:pt idx="6">
                  <c:v>23292.806153101752</c:v>
                </c:pt>
                <c:pt idx="7">
                  <c:v>22781.910944735006</c:v>
                </c:pt>
                <c:pt idx="8">
                  <c:v>22150.280892194554</c:v>
                </c:pt>
                <c:pt idx="9">
                  <c:v>21787.807838082939</c:v>
                </c:pt>
                <c:pt idx="10">
                  <c:v>21776.756110866962</c:v>
                </c:pt>
                <c:pt idx="11">
                  <c:v>22939.71506247978</c:v>
                </c:pt>
                <c:pt idx="12">
                  <c:v>21134.189252219803</c:v>
                </c:pt>
                <c:pt idx="13">
                  <c:v>22591.654887066601</c:v>
                </c:pt>
                <c:pt idx="14">
                  <c:v>21617.046010716494</c:v>
                </c:pt>
                <c:pt idx="15">
                  <c:v>20701.758998012574</c:v>
                </c:pt>
                <c:pt idx="16">
                  <c:v>20799.57912304717</c:v>
                </c:pt>
                <c:pt idx="17">
                  <c:v>19193.847496530019</c:v>
                </c:pt>
                <c:pt idx="18">
                  <c:v>19066.633199933869</c:v>
                </c:pt>
                <c:pt idx="19">
                  <c:v>17519.047297363064</c:v>
                </c:pt>
                <c:pt idx="20">
                  <c:v>17155.751549839781</c:v>
                </c:pt>
                <c:pt idx="21">
                  <c:v>18442.015913374395</c:v>
                </c:pt>
                <c:pt idx="22">
                  <c:v>16278.373234105737</c:v>
                </c:pt>
                <c:pt idx="23">
                  <c:v>15899.76651662455</c:v>
                </c:pt>
                <c:pt idx="24">
                  <c:v>14860.523259640568</c:v>
                </c:pt>
                <c:pt idx="25">
                  <c:v>14845.33554299008</c:v>
                </c:pt>
                <c:pt idx="26">
                  <c:v>14730.273212988566</c:v>
                </c:pt>
                <c:pt idx="27">
                  <c:v>15126.803074550899</c:v>
                </c:pt>
                <c:pt idx="28">
                  <c:v>15393.043172709555</c:v>
                </c:pt>
                <c:pt idx="29">
                  <c:v>13705.737077697151</c:v>
                </c:pt>
                <c:pt idx="30">
                  <c:v>12683.166546127282</c:v>
                </c:pt>
                <c:pt idx="31">
                  <c:v>14340.927779703103</c:v>
                </c:pt>
                <c:pt idx="32">
                  <c:v>12330.315039140292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2E-4FBC-BFE9-BEEDA9D4D67A}"/>
            </c:ext>
          </c:extLst>
        </c:ser>
        <c:ser>
          <c:idx val="0"/>
          <c:order val="8"/>
          <c:tx>
            <c:strRef>
              <c:f>'G4'!$A$4</c:f>
              <c:strCache>
                <c:ptCount val="1"/>
                <c:pt idx="0">
                  <c:v>Energetika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'G4'!$B$4:$AH$4</c:f>
              <c:numCache>
                <c:formatCode>0.00</c:formatCode>
                <c:ptCount val="33"/>
                <c:pt idx="0">
                  <c:v>19076.500201858384</c:v>
                </c:pt>
                <c:pt idx="1">
                  <c:v>16079.547132807835</c:v>
                </c:pt>
                <c:pt idx="2">
                  <c:v>14080.889989713101</c:v>
                </c:pt>
                <c:pt idx="3">
                  <c:v>12905.29473753377</c:v>
                </c:pt>
                <c:pt idx="4">
                  <c:v>12059.754320901246</c:v>
                </c:pt>
                <c:pt idx="5">
                  <c:v>11917.415778519226</c:v>
                </c:pt>
                <c:pt idx="6">
                  <c:v>11930.945588079814</c:v>
                </c:pt>
                <c:pt idx="7">
                  <c:v>11788.16525368196</c:v>
                </c:pt>
                <c:pt idx="8">
                  <c:v>11811.700958203568</c:v>
                </c:pt>
                <c:pt idx="9">
                  <c:v>12006.824361331926</c:v>
                </c:pt>
                <c:pt idx="10">
                  <c:v>12342.729180977058</c:v>
                </c:pt>
                <c:pt idx="11">
                  <c:v>13446.415694842435</c:v>
                </c:pt>
                <c:pt idx="12">
                  <c:v>12765.287363714899</c:v>
                </c:pt>
                <c:pt idx="13">
                  <c:v>13363.575099291846</c:v>
                </c:pt>
                <c:pt idx="14">
                  <c:v>13054.486901577859</c:v>
                </c:pt>
                <c:pt idx="15">
                  <c:v>12125.376753163691</c:v>
                </c:pt>
                <c:pt idx="16">
                  <c:v>11595.293450823556</c:v>
                </c:pt>
                <c:pt idx="17">
                  <c:v>10876.954059752556</c:v>
                </c:pt>
                <c:pt idx="18">
                  <c:v>10926.027677235305</c:v>
                </c:pt>
                <c:pt idx="19">
                  <c:v>9808.9413714163602</c:v>
                </c:pt>
                <c:pt idx="20">
                  <c:v>9491.5681027943065</c:v>
                </c:pt>
                <c:pt idx="21">
                  <c:v>9635.3337064730313</c:v>
                </c:pt>
                <c:pt idx="22">
                  <c:v>9238.9089825625306</c:v>
                </c:pt>
                <c:pt idx="23">
                  <c:v>8718.4933077720889</c:v>
                </c:pt>
                <c:pt idx="24">
                  <c:v>7558.7160679079252</c:v>
                </c:pt>
                <c:pt idx="25">
                  <c:v>8076.3428313281793</c:v>
                </c:pt>
                <c:pt idx="26">
                  <c:v>8021.7803088776391</c:v>
                </c:pt>
                <c:pt idx="27">
                  <c:v>7992.4319882742193</c:v>
                </c:pt>
                <c:pt idx="28">
                  <c:v>7761.499499483607</c:v>
                </c:pt>
                <c:pt idx="29">
                  <c:v>7378.2464280113281</c:v>
                </c:pt>
                <c:pt idx="30">
                  <c:v>6752.1791087529946</c:v>
                </c:pt>
                <c:pt idx="31">
                  <c:v>7308.6115582512766</c:v>
                </c:pt>
                <c:pt idx="32">
                  <c:v>6407.462899148647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2E-4FBC-BFE9-BEEDA9D4D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899856"/>
        <c:axId val="799903184"/>
      </c:areaChart>
      <c:lineChart>
        <c:grouping val="standard"/>
        <c:varyColors val="0"/>
        <c:ser>
          <c:idx val="9"/>
          <c:order val="9"/>
          <c:tx>
            <c:strRef>
              <c:f>'G4'!$A$13</c:f>
              <c:strCache>
                <c:ptCount val="1"/>
                <c:pt idx="0">
                  <c:v>Cieľ 2030 (-55%)</c:v>
                </c:pt>
              </c:strCache>
            </c:strRef>
          </c:tx>
          <c:spPr>
            <a:ln w="28575" cap="rnd">
              <a:solidFill>
                <a:srgbClr val="515151"/>
              </a:solidFill>
              <a:round/>
            </a:ln>
            <a:effectLst/>
          </c:spPr>
          <c:marker>
            <c:symbol val="none"/>
          </c:marke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'G4'!$B$13:$AH$13</c:f>
              <c:numCache>
                <c:formatCode>General</c:formatCode>
                <c:ptCount val="33"/>
                <c:pt idx="0">
                  <c:v>29013.761940360422</c:v>
                </c:pt>
                <c:pt idx="1">
                  <c:v>29013.761940360422</c:v>
                </c:pt>
                <c:pt idx="2">
                  <c:v>29013.761940360422</c:v>
                </c:pt>
                <c:pt idx="3">
                  <c:v>29013.761940360422</c:v>
                </c:pt>
                <c:pt idx="4">
                  <c:v>29013.761940360422</c:v>
                </c:pt>
                <c:pt idx="5">
                  <c:v>29013.761940360422</c:v>
                </c:pt>
                <c:pt idx="6">
                  <c:v>29013.761940360422</c:v>
                </c:pt>
                <c:pt idx="7">
                  <c:v>29013.761940360422</c:v>
                </c:pt>
                <c:pt idx="8">
                  <c:v>29013.761940360422</c:v>
                </c:pt>
                <c:pt idx="9">
                  <c:v>29013.761940360422</c:v>
                </c:pt>
                <c:pt idx="10">
                  <c:v>29013.761940360422</c:v>
                </c:pt>
                <c:pt idx="11">
                  <c:v>29013.761940360422</c:v>
                </c:pt>
                <c:pt idx="12">
                  <c:v>29013.761940360422</c:v>
                </c:pt>
                <c:pt idx="13">
                  <c:v>29013.761940360422</c:v>
                </c:pt>
                <c:pt idx="14">
                  <c:v>29013.761940360422</c:v>
                </c:pt>
                <c:pt idx="15">
                  <c:v>29013.761940360422</c:v>
                </c:pt>
                <c:pt idx="16">
                  <c:v>29013.761940360422</c:v>
                </c:pt>
                <c:pt idx="17">
                  <c:v>29013.761940360422</c:v>
                </c:pt>
                <c:pt idx="18">
                  <c:v>29013.761940360422</c:v>
                </c:pt>
                <c:pt idx="19">
                  <c:v>29013.761940360422</c:v>
                </c:pt>
                <c:pt idx="20">
                  <c:v>29013.761940360422</c:v>
                </c:pt>
                <c:pt idx="21">
                  <c:v>29013.761940360422</c:v>
                </c:pt>
                <c:pt idx="22">
                  <c:v>29013.761940360422</c:v>
                </c:pt>
                <c:pt idx="23">
                  <c:v>29013.761940360422</c:v>
                </c:pt>
                <c:pt idx="24">
                  <c:v>29013.761940360422</c:v>
                </c:pt>
                <c:pt idx="25">
                  <c:v>29013.761940360422</c:v>
                </c:pt>
                <c:pt idx="26">
                  <c:v>29013.761940360422</c:v>
                </c:pt>
                <c:pt idx="27">
                  <c:v>29013.761940360422</c:v>
                </c:pt>
                <c:pt idx="28">
                  <c:v>29013.761940360422</c:v>
                </c:pt>
                <c:pt idx="29">
                  <c:v>29013.761940360422</c:v>
                </c:pt>
                <c:pt idx="30">
                  <c:v>29013.761940360422</c:v>
                </c:pt>
                <c:pt idx="31">
                  <c:v>29013.761940360422</c:v>
                </c:pt>
                <c:pt idx="32">
                  <c:v>29013.761940360422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E-4FBC-BFE9-BEEDA9D4D67A}"/>
            </c:ext>
          </c:extLst>
        </c:ser>
        <c:ser>
          <c:idx val="10"/>
          <c:order val="10"/>
          <c:tx>
            <c:strRef>
              <c:f>'G4'!$A$14</c:f>
              <c:strCache>
                <c:ptCount val="1"/>
                <c:pt idx="0">
                  <c:v>Celkové emisie</c:v>
                </c:pt>
              </c:strCache>
            </c:strRef>
          </c:tx>
          <c:spPr>
            <a:ln w="28575" cap="rnd">
              <a:solidFill>
                <a:srgbClr val="BFBFBF"/>
              </a:solidFill>
              <a:round/>
            </a:ln>
            <a:effectLst/>
          </c:spPr>
          <c:marker>
            <c:symbol val="none"/>
          </c:marker>
          <c:cat>
            <c:numRef>
              <c:f>'G4'!$B$3:$AH$3</c:f>
              <c:numCache>
                <c:formatCode>General</c:formatCode>
                <c:ptCount val="33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</c:numCache>
            </c:numRef>
          </c:cat>
          <c:val>
            <c:numRef>
              <c:f>'G4'!$B$14:$AH$14</c:f>
              <c:numCache>
                <c:formatCode>0.00</c:formatCode>
                <c:ptCount val="33"/>
                <c:pt idx="0">
                  <c:v>64475.026534134267</c:v>
                </c:pt>
                <c:pt idx="1">
                  <c:v>54393.697959428864</c:v>
                </c:pt>
                <c:pt idx="2">
                  <c:v>48333.678550589626</c:v>
                </c:pt>
                <c:pt idx="3">
                  <c:v>44960.033222863109</c:v>
                </c:pt>
                <c:pt idx="4">
                  <c:v>43004.482096418258</c:v>
                </c:pt>
                <c:pt idx="5">
                  <c:v>44067.55985796536</c:v>
                </c:pt>
                <c:pt idx="6">
                  <c:v>44013.147386961915</c:v>
                </c:pt>
                <c:pt idx="7">
                  <c:v>44019.769161844015</c:v>
                </c:pt>
                <c:pt idx="8">
                  <c:v>42220.532435359361</c:v>
                </c:pt>
                <c:pt idx="9">
                  <c:v>41808.417400034828</c:v>
                </c:pt>
                <c:pt idx="10">
                  <c:v>39916.103153425407</c:v>
                </c:pt>
                <c:pt idx="11">
                  <c:v>42824.97807326453</c:v>
                </c:pt>
                <c:pt idx="12">
                  <c:v>41072.597502654775</c:v>
                </c:pt>
                <c:pt idx="13">
                  <c:v>41882.099856777539</c:v>
                </c:pt>
                <c:pt idx="14">
                  <c:v>42493.528482154492</c:v>
                </c:pt>
                <c:pt idx="15">
                  <c:v>46350.774474182494</c:v>
                </c:pt>
                <c:pt idx="16">
                  <c:v>43276.813501612123</c:v>
                </c:pt>
                <c:pt idx="17">
                  <c:v>41919.578975992648</c:v>
                </c:pt>
                <c:pt idx="18">
                  <c:v>43488.522157585685</c:v>
                </c:pt>
                <c:pt idx="19">
                  <c:v>39497.910998132145</c:v>
                </c:pt>
                <c:pt idx="20">
                  <c:v>41135.19123908125</c:v>
                </c:pt>
                <c:pt idx="21">
                  <c:v>39688.479784644907</c:v>
                </c:pt>
                <c:pt idx="22">
                  <c:v>36229.024232830838</c:v>
                </c:pt>
                <c:pt idx="23">
                  <c:v>35136.314790772303</c:v>
                </c:pt>
                <c:pt idx="24">
                  <c:v>35298.57686176373</c:v>
                </c:pt>
                <c:pt idx="25">
                  <c:v>35551.890270041033</c:v>
                </c:pt>
                <c:pt idx="26">
                  <c:v>35913.484866893836</c:v>
                </c:pt>
                <c:pt idx="27">
                  <c:v>37150.16555758279</c:v>
                </c:pt>
                <c:pt idx="28">
                  <c:v>37934.501756928257</c:v>
                </c:pt>
                <c:pt idx="29">
                  <c:v>34870.854560447755</c:v>
                </c:pt>
                <c:pt idx="30">
                  <c:v>29952.033366772535</c:v>
                </c:pt>
                <c:pt idx="31">
                  <c:v>33951.052841831159</c:v>
                </c:pt>
                <c:pt idx="32">
                  <c:v>29786.970838282621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E-4FBC-BFE9-BEEDA9D4D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9899856"/>
        <c:axId val="799903184"/>
      </c:lineChart>
      <c:catAx>
        <c:axId val="79989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999031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7999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99899856"/>
        <c:crossesAt val="1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3326112502587392E-3"/>
          <c:y val="0.80139850569610893"/>
          <c:w val="0.99266738874974103"/>
          <c:h val="0.19860149430389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87373737373735E-2"/>
          <c:y val="8.1206735898482221E-2"/>
          <c:w val="0.88077626262626263"/>
          <c:h val="0.5375843074551431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'G40'!$A$5</c:f>
              <c:strCache>
                <c:ptCount val="1"/>
                <c:pt idx="0">
                  <c:v>Oceliarsky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'G40'!$D$5:$J$5</c:f>
              <c:numCache>
                <c:formatCode>0.00</c:formatCode>
                <c:ptCount val="7"/>
                <c:pt idx="0">
                  <c:v>7639.9978841132779</c:v>
                </c:pt>
                <c:pt idx="1">
                  <c:v>8342.5690585088632</c:v>
                </c:pt>
                <c:pt idx="2">
                  <c:v>2345.5437261915577</c:v>
                </c:pt>
                <c:pt idx="3">
                  <c:v>1830.5207049236346</c:v>
                </c:pt>
                <c:pt idx="4">
                  <c:v>1673.7021176395206</c:v>
                </c:pt>
                <c:pt idx="5">
                  <c:v>267.11928344850509</c:v>
                </c:pt>
                <c:pt idx="6">
                  <c:v>195.38339576168303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6F-49AD-B3CB-EE9CA573DDBF}"/>
            </c:ext>
          </c:extLst>
        </c:ser>
        <c:ser>
          <c:idx val="4"/>
          <c:order val="1"/>
          <c:tx>
            <c:strRef>
              <c:f>'G40'!$A$8</c:f>
              <c:strCache>
                <c:ptCount val="1"/>
                <c:pt idx="0">
                  <c:v>Stavebný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'G40'!$D$8:$J$8</c:f>
              <c:numCache>
                <c:formatCode>0.00</c:formatCode>
                <c:ptCount val="7"/>
                <c:pt idx="0">
                  <c:v>3590.9301873203622</c:v>
                </c:pt>
                <c:pt idx="1">
                  <c:v>3295.6921204607465</c:v>
                </c:pt>
                <c:pt idx="2">
                  <c:v>3157.3442546895621</c:v>
                </c:pt>
                <c:pt idx="3">
                  <c:v>2739.3424484958114</c:v>
                </c:pt>
                <c:pt idx="4">
                  <c:v>2133.3162790839669</c:v>
                </c:pt>
                <c:pt idx="5">
                  <c:v>1603.1065999457528</c:v>
                </c:pt>
                <c:pt idx="6">
                  <c:v>611.07571383917525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6F-49AD-B3CB-EE9CA573DDBF}"/>
            </c:ext>
          </c:extLst>
        </c:ser>
        <c:ser>
          <c:idx val="3"/>
          <c:order val="2"/>
          <c:tx>
            <c:strRef>
              <c:f>'G40'!$A$7</c:f>
              <c:strCache>
                <c:ptCount val="1"/>
                <c:pt idx="0">
                  <c:v>Chemický a petrochem.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'G40'!$D$7:$J$7</c:f>
              <c:numCache>
                <c:formatCode>0.00</c:formatCode>
                <c:ptCount val="7"/>
                <c:pt idx="0">
                  <c:v>3318.1509558531579</c:v>
                </c:pt>
                <c:pt idx="1">
                  <c:v>2968.4070164972372</c:v>
                </c:pt>
                <c:pt idx="2">
                  <c:v>2831.1078963098762</c:v>
                </c:pt>
                <c:pt idx="3">
                  <c:v>1596.8681862958285</c:v>
                </c:pt>
                <c:pt idx="4">
                  <c:v>1034.5015867530219</c:v>
                </c:pt>
                <c:pt idx="5">
                  <c:v>746.3982553465172</c:v>
                </c:pt>
                <c:pt idx="6">
                  <c:v>306.95552773065651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6F-49AD-B3CB-EE9CA573DDBF}"/>
            </c:ext>
          </c:extLst>
        </c:ser>
        <c:ser>
          <c:idx val="2"/>
          <c:order val="3"/>
          <c:tx>
            <c:strRef>
              <c:f>'G40'!$A$6</c:f>
              <c:strCache>
                <c:ptCount val="1"/>
                <c:pt idx="0">
                  <c:v>Výroba hliníka a zliatín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'G40'!$D$6:$J$6</c:f>
              <c:numCache>
                <c:formatCode>0.00</c:formatCode>
                <c:ptCount val="7"/>
                <c:pt idx="0">
                  <c:v>605.82567315663402</c:v>
                </c:pt>
                <c:pt idx="1">
                  <c:v>499.19117910786474</c:v>
                </c:pt>
                <c:pt idx="2">
                  <c:v>489.59179777915676</c:v>
                </c:pt>
                <c:pt idx="3">
                  <c:v>461.66796638302804</c:v>
                </c:pt>
                <c:pt idx="4">
                  <c:v>378.57396106355418</c:v>
                </c:pt>
                <c:pt idx="5">
                  <c:v>277.75630916823229</c:v>
                </c:pt>
                <c:pt idx="6">
                  <c:v>83.270308300687944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6F-49AD-B3CB-EE9CA573DDBF}"/>
            </c:ext>
          </c:extLst>
        </c:ser>
        <c:ser>
          <c:idx val="5"/>
          <c:order val="4"/>
          <c:tx>
            <c:strRef>
              <c:f>'G40'!$A$9</c:f>
              <c:strCache>
                <c:ptCount val="1"/>
                <c:pt idx="0">
                  <c:v>Papierenský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'G40'!$D$9:$J$9</c:f>
              <c:numCache>
                <c:formatCode>0.00</c:formatCode>
                <c:ptCount val="7"/>
                <c:pt idx="0">
                  <c:v>477.28354242876139</c:v>
                </c:pt>
                <c:pt idx="1">
                  <c:v>379.85652890663852</c:v>
                </c:pt>
                <c:pt idx="2">
                  <c:v>314.91231512152956</c:v>
                </c:pt>
                <c:pt idx="3">
                  <c:v>166.31910769754856</c:v>
                </c:pt>
                <c:pt idx="4">
                  <c:v>80.361854768793762</c:v>
                </c:pt>
                <c:pt idx="5">
                  <c:v>43.154914627138574</c:v>
                </c:pt>
                <c:pt idx="6">
                  <c:v>9.0633219685761794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16F-49AD-B3CB-EE9CA573DDBF}"/>
            </c:ext>
          </c:extLst>
        </c:ser>
        <c:ser>
          <c:idx val="7"/>
          <c:order val="5"/>
          <c:tx>
            <c:strRef>
              <c:f>'G40'!$A$11</c:f>
              <c:strCache>
                <c:ptCount val="1"/>
                <c:pt idx="0">
                  <c:v>Automobilový a stroj.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'G40'!$D$11:$J$11</c:f>
              <c:numCache>
                <c:formatCode>0.00</c:formatCode>
                <c:ptCount val="7"/>
                <c:pt idx="0">
                  <c:v>401.64597431089442</c:v>
                </c:pt>
                <c:pt idx="1">
                  <c:v>419.96811791945152</c:v>
                </c:pt>
                <c:pt idx="2">
                  <c:v>448.93875639768692</c:v>
                </c:pt>
                <c:pt idx="3">
                  <c:v>320.80687801315628</c:v>
                </c:pt>
                <c:pt idx="4">
                  <c:v>244.89363311790126</c:v>
                </c:pt>
                <c:pt idx="5">
                  <c:v>135.71164429650227</c:v>
                </c:pt>
                <c:pt idx="6">
                  <c:v>6.6242475602942461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16F-49AD-B3CB-EE9CA573DDBF}"/>
            </c:ext>
          </c:extLst>
        </c:ser>
        <c:ser>
          <c:idx val="6"/>
          <c:order val="6"/>
          <c:tx>
            <c:strRef>
              <c:f>'G40'!$A$10</c:f>
              <c:strCache>
                <c:ptCount val="1"/>
                <c:pt idx="0">
                  <c:v>Potravinársky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'G40'!$D$10:$J$10</c:f>
              <c:numCache>
                <c:formatCode>0.00</c:formatCode>
                <c:ptCount val="7"/>
                <c:pt idx="0">
                  <c:v>329.9027981913427</c:v>
                </c:pt>
                <c:pt idx="1">
                  <c:v>390.46984678318739</c:v>
                </c:pt>
                <c:pt idx="2">
                  <c:v>327.56232764507592</c:v>
                </c:pt>
                <c:pt idx="3">
                  <c:v>126.83779266764573</c:v>
                </c:pt>
                <c:pt idx="4">
                  <c:v>84.580609390558706</c:v>
                </c:pt>
                <c:pt idx="5">
                  <c:v>59.234414303467943</c:v>
                </c:pt>
                <c:pt idx="6">
                  <c:v>5.1545025232248411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16F-49AD-B3CB-EE9CA573DDBF}"/>
            </c:ext>
          </c:extLst>
        </c:ser>
        <c:ser>
          <c:idx val="9"/>
          <c:order val="7"/>
          <c:tx>
            <c:strRef>
              <c:f>'G40'!$A$12</c:f>
              <c:strCache>
                <c:ptCount val="1"/>
                <c:pt idx="0">
                  <c:v>Ostatný</c:v>
                </c:pt>
              </c:strCache>
            </c:strRef>
          </c:tx>
          <c:spPr>
            <a:solidFill>
              <a:srgbClr val="FFDC8A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'G40'!$D$12:$J$12</c:f>
              <c:numCache>
                <c:formatCode>0.00</c:formatCode>
                <c:ptCount val="7"/>
                <c:pt idx="0">
                  <c:v>436.48644907086947</c:v>
                </c:pt>
                <c:pt idx="1">
                  <c:v>387.53958476685654</c:v>
                </c:pt>
                <c:pt idx="2">
                  <c:v>354.68050205404876</c:v>
                </c:pt>
                <c:pt idx="3">
                  <c:v>267.82883674811472</c:v>
                </c:pt>
                <c:pt idx="4">
                  <c:v>193.7652139715226</c:v>
                </c:pt>
                <c:pt idx="5">
                  <c:v>172.4715345023709</c:v>
                </c:pt>
                <c:pt idx="6">
                  <c:v>119.9538899831296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16F-49AD-B3CB-EE9CA573DDBF}"/>
            </c:ext>
          </c:extLst>
        </c:ser>
        <c:ser>
          <c:idx val="0"/>
          <c:order val="8"/>
          <c:tx>
            <c:v>F-plyny</c:v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cat>
            <c:numRef>
              <c:f>'G40'!$D$3:$J$3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'G40'!$D$17:$J$17</c:f>
              <c:numCache>
                <c:formatCode>General</c:formatCode>
                <c:ptCount val="7"/>
                <c:pt idx="0">
                  <c:v>689</c:v>
                </c:pt>
                <c:pt idx="1">
                  <c:v>287.32042053000004</c:v>
                </c:pt>
                <c:pt idx="2">
                  <c:v>62.920148330000004</c:v>
                </c:pt>
                <c:pt idx="3">
                  <c:v>58.190962570000003</c:v>
                </c:pt>
                <c:pt idx="4">
                  <c:v>42.282083479999997</c:v>
                </c:pt>
                <c:pt idx="5">
                  <c:v>33.385260740000007</c:v>
                </c:pt>
                <c:pt idx="6">
                  <c:v>28.938916370000001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16F-49AD-B3CB-EE9CA573D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9383040"/>
        <c:axId val="769378880"/>
      </c:barChart>
      <c:catAx>
        <c:axId val="76938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69378880"/>
        <c:crosses val="autoZero"/>
        <c:auto val="1"/>
        <c:lblAlgn val="ctr"/>
        <c:lblOffset val="100"/>
        <c:noMultiLvlLbl val="0"/>
      </c:catAx>
      <c:valAx>
        <c:axId val="76937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69383040"/>
        <c:crosses val="autoZero"/>
        <c:crossBetween val="between"/>
        <c:majorUnit val="5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702792895232703"/>
          <c:w val="1"/>
          <c:h val="0.282972071047672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'G41'!$A$4</c:f>
              <c:strCache>
                <c:ptCount val="1"/>
                <c:pt idx="0">
                  <c:v>Benzín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'G41'!$B$4:$H$4</c:f>
              <c:numCache>
                <c:formatCode>General</c:formatCode>
                <c:ptCount val="7"/>
                <c:pt idx="0">
                  <c:v>1249.3119999999994</c:v>
                </c:pt>
                <c:pt idx="1">
                  <c:v>1306.0833687172203</c:v>
                </c:pt>
                <c:pt idx="2">
                  <c:v>1203.9477990660992</c:v>
                </c:pt>
                <c:pt idx="3">
                  <c:v>792.56845089733235</c:v>
                </c:pt>
                <c:pt idx="4">
                  <c:v>363.07150200999325</c:v>
                </c:pt>
                <c:pt idx="5">
                  <c:v>89.61937241799474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A-4DB9-84BD-9585C51D569A}"/>
            </c:ext>
          </c:extLst>
        </c:ser>
        <c:ser>
          <c:idx val="1"/>
          <c:order val="1"/>
          <c:tx>
            <c:strRef>
              <c:f>'G41'!$A$5</c:f>
              <c:strCache>
                <c:ptCount val="1"/>
                <c:pt idx="0">
                  <c:v>Nafta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'G41'!$B$3:$H$3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'G41'!$B$5:$H$5</c:f>
              <c:numCache>
                <c:formatCode>General</c:formatCode>
                <c:ptCount val="7"/>
                <c:pt idx="0">
                  <c:v>1063.1129999999996</c:v>
                </c:pt>
                <c:pt idx="1">
                  <c:v>1205.2129407244515</c:v>
                </c:pt>
                <c:pt idx="2">
                  <c:v>1235.9557105278086</c:v>
                </c:pt>
                <c:pt idx="3">
                  <c:v>911.03874284925485</c:v>
                </c:pt>
                <c:pt idx="4">
                  <c:v>467.36683087864714</c:v>
                </c:pt>
                <c:pt idx="5">
                  <c:v>122.74893917637206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AA-4DB9-84BD-9585C51D569A}"/>
            </c:ext>
          </c:extLst>
        </c:ser>
        <c:ser>
          <c:idx val="2"/>
          <c:order val="2"/>
          <c:tx>
            <c:strRef>
              <c:f>'G41'!$A$6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'G41'!$B$3:$H$3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'G41'!$B$6:$H$6</c:f>
              <c:numCache>
                <c:formatCode>General</c:formatCode>
                <c:ptCount val="7"/>
                <c:pt idx="0">
                  <c:v>50.050999999999988</c:v>
                </c:pt>
                <c:pt idx="1">
                  <c:v>63.410541038251566</c:v>
                </c:pt>
                <c:pt idx="2">
                  <c:v>102.06566275564525</c:v>
                </c:pt>
                <c:pt idx="3">
                  <c:v>105.71622203965208</c:v>
                </c:pt>
                <c:pt idx="4">
                  <c:v>82.033426093990457</c:v>
                </c:pt>
                <c:pt idx="5">
                  <c:v>34.280100256093071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AA-4DB9-84BD-9585C51D569A}"/>
            </c:ext>
          </c:extLst>
        </c:ser>
        <c:ser>
          <c:idx val="3"/>
          <c:order val="3"/>
          <c:tx>
            <c:strRef>
              <c:f>'G41'!$A$7</c:f>
              <c:strCache>
                <c:ptCount val="1"/>
                <c:pt idx="0">
                  <c:v>Elektrina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'G41'!$B$3:$H$3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'G41'!$B$7:$H$7</c:f>
              <c:numCache>
                <c:formatCode>General</c:formatCode>
                <c:ptCount val="7"/>
                <c:pt idx="0">
                  <c:v>0</c:v>
                </c:pt>
                <c:pt idx="1">
                  <c:v>37.839857137161943</c:v>
                </c:pt>
                <c:pt idx="2">
                  <c:v>192.37021102024755</c:v>
                </c:pt>
                <c:pt idx="3">
                  <c:v>932.01147834235451</c:v>
                </c:pt>
                <c:pt idx="4">
                  <c:v>1797.1196822015677</c:v>
                </c:pt>
                <c:pt idx="5">
                  <c:v>2529.2138411439087</c:v>
                </c:pt>
                <c:pt idx="6">
                  <c:v>2869.865766760322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AA-4DB9-84BD-9585C51D569A}"/>
            </c:ext>
          </c:extLst>
        </c:ser>
        <c:ser>
          <c:idx val="4"/>
          <c:order val="4"/>
          <c:tx>
            <c:strRef>
              <c:f>'G41'!$A$8</c:f>
              <c:strCache>
                <c:ptCount val="1"/>
                <c:pt idx="0">
                  <c:v>Plug-in hybrid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'G41'!$B$8:$H$8</c:f>
              <c:numCache>
                <c:formatCode>General</c:formatCode>
                <c:ptCount val="7"/>
                <c:pt idx="0">
                  <c:v>0.30599999999999988</c:v>
                </c:pt>
                <c:pt idx="1">
                  <c:v>6.9805696488582338</c:v>
                </c:pt>
                <c:pt idx="2">
                  <c:v>112.07135385945143</c:v>
                </c:pt>
                <c:pt idx="3">
                  <c:v>247.25270069509588</c:v>
                </c:pt>
                <c:pt idx="4">
                  <c:v>265.18423982176557</c:v>
                </c:pt>
                <c:pt idx="5">
                  <c:v>188.48533182254511</c:v>
                </c:pt>
                <c:pt idx="6">
                  <c:v>71.914347795554932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AAA-4DB9-84BD-9585C51D569A}"/>
            </c:ext>
          </c:extLst>
        </c:ser>
        <c:ser>
          <c:idx val="5"/>
          <c:order val="5"/>
          <c:tx>
            <c:strRef>
              <c:f>'G41'!$A$9</c:f>
              <c:strCache>
                <c:ptCount val="1"/>
                <c:pt idx="0">
                  <c:v>Vodík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'G41'!$B$3:$H$3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'G41'!$B$9:$H$9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33.769224667490747</c:v>
                </c:pt>
                <c:pt idx="4">
                  <c:v>86.425009228989182</c:v>
                </c:pt>
                <c:pt idx="5">
                  <c:v>137.95839012228706</c:v>
                </c:pt>
                <c:pt idx="6">
                  <c:v>163.96319103839437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AA-4DB9-84BD-9585C51D5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531872"/>
        <c:axId val="578534496"/>
      </c:bar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between"/>
        <c:majorUnit val="5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'G42'!$A$4</c:f>
              <c:strCache>
                <c:ptCount val="1"/>
                <c:pt idx="0">
                  <c:v>Nafta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'G42'!$B$4:$H$4</c:f>
              <c:numCache>
                <c:formatCode>General</c:formatCode>
                <c:ptCount val="7"/>
                <c:pt idx="0">
                  <c:v>8.4820000000000224</c:v>
                </c:pt>
                <c:pt idx="1">
                  <c:v>9.4397068426640125</c:v>
                </c:pt>
                <c:pt idx="2">
                  <c:v>9.3113650778152675</c:v>
                </c:pt>
                <c:pt idx="3">
                  <c:v>7.9158647475240862</c:v>
                </c:pt>
                <c:pt idx="4">
                  <c:v>6.2513409217884766</c:v>
                </c:pt>
                <c:pt idx="5">
                  <c:v>4.2806632935691322</c:v>
                </c:pt>
                <c:pt idx="6">
                  <c:v>1.92160082102909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F-4EAC-9325-AD8788EF5EAD}"/>
            </c:ext>
          </c:extLst>
        </c:ser>
        <c:ser>
          <c:idx val="3"/>
          <c:order val="1"/>
          <c:tx>
            <c:strRef>
              <c:f>'G42'!$A$5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'G42'!$B$5:$H$5</c:f>
              <c:numCache>
                <c:formatCode>General</c:formatCode>
                <c:ptCount val="7"/>
                <c:pt idx="0">
                  <c:v>0.19600000000000023</c:v>
                </c:pt>
                <c:pt idx="1">
                  <c:v>0.24409577434792346</c:v>
                </c:pt>
                <c:pt idx="2">
                  <c:v>0.33762192504273203</c:v>
                </c:pt>
                <c:pt idx="3">
                  <c:v>0.37117539919999115</c:v>
                </c:pt>
                <c:pt idx="4">
                  <c:v>0.33663471137492007</c:v>
                </c:pt>
                <c:pt idx="5">
                  <c:v>0.29449181728984997</c:v>
                </c:pt>
                <c:pt idx="6">
                  <c:v>0.22125236171187412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3F-46B7-B22B-49501FB91F7F}"/>
            </c:ext>
          </c:extLst>
        </c:ser>
        <c:ser>
          <c:idx val="1"/>
          <c:order val="2"/>
          <c:tx>
            <c:strRef>
              <c:f>'G42'!$A$6</c:f>
              <c:strCache>
                <c:ptCount val="1"/>
                <c:pt idx="0">
                  <c:v>Elektrina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'G42'!$B$3:$H$3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'G42'!$B$6:$H$6</c:f>
              <c:numCache>
                <c:formatCode>General</c:formatCode>
                <c:ptCount val="7"/>
                <c:pt idx="0">
                  <c:v>0.2760000000000003</c:v>
                </c:pt>
                <c:pt idx="1">
                  <c:v>0.54329344917543299</c:v>
                </c:pt>
                <c:pt idx="2">
                  <c:v>2.7349061817519225</c:v>
                </c:pt>
                <c:pt idx="3">
                  <c:v>3.9648642208916498</c:v>
                </c:pt>
                <c:pt idx="4">
                  <c:v>4.5760814459252694</c:v>
                </c:pt>
                <c:pt idx="5">
                  <c:v>5.879507970936948</c:v>
                </c:pt>
                <c:pt idx="6">
                  <c:v>7.1603113016751152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F-4EAC-9325-AD8788EF5EAD}"/>
            </c:ext>
          </c:extLst>
        </c:ser>
        <c:ser>
          <c:idx val="2"/>
          <c:order val="3"/>
          <c:tx>
            <c:strRef>
              <c:f>'G42'!$A$7</c:f>
              <c:strCache>
                <c:ptCount val="1"/>
                <c:pt idx="0">
                  <c:v>Vodík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'G42'!$B$3:$H$3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'G42'!$B$7:$H$7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1.1488371349019608</c:v>
                </c:pt>
                <c:pt idx="4">
                  <c:v>1.7738157911564387</c:v>
                </c:pt>
                <c:pt idx="5">
                  <c:v>3.072921550185848</c:v>
                </c:pt>
                <c:pt idx="6">
                  <c:v>4.6654463329164031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F-4EAC-9325-AD8788EF5E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531872"/>
        <c:axId val="578534496"/>
      </c:bar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6809787896477919"/>
          <c:w val="1"/>
          <c:h val="0.1319021210352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'G43'!$A$4</c:f>
              <c:strCache>
                <c:ptCount val="1"/>
                <c:pt idx="0">
                  <c:v>Spaľovací motor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'G43'!$B$4:$H$4</c:f>
              <c:numCache>
                <c:formatCode>General</c:formatCode>
                <c:ptCount val="7"/>
                <c:pt idx="0">
                  <c:v>258.49500000000023</c:v>
                </c:pt>
                <c:pt idx="1">
                  <c:v>282.148415877937</c:v>
                </c:pt>
                <c:pt idx="2">
                  <c:v>258.94749891005603</c:v>
                </c:pt>
                <c:pt idx="3">
                  <c:v>210.71877284489815</c:v>
                </c:pt>
                <c:pt idx="4">
                  <c:v>160.40031778290972</c:v>
                </c:pt>
                <c:pt idx="5">
                  <c:v>28.796135086706645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31-42BC-83B3-8B69D37DF66F}"/>
            </c:ext>
          </c:extLst>
        </c:ser>
        <c:ser>
          <c:idx val="1"/>
          <c:order val="1"/>
          <c:tx>
            <c:strRef>
              <c:f>'G43'!$A$5</c:f>
              <c:strCache>
                <c:ptCount val="1"/>
                <c:pt idx="0">
                  <c:v>Plug-in hybrid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'G43'!$B$5:$H$5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21.991521304530131</c:v>
                </c:pt>
                <c:pt idx="3">
                  <c:v>28.100049409583072</c:v>
                </c:pt>
                <c:pt idx="4">
                  <c:v>30.572373560124866</c:v>
                </c:pt>
                <c:pt idx="5">
                  <c:v>32.690664049730273</c:v>
                </c:pt>
                <c:pt idx="6">
                  <c:v>30.998131518381918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31-42BC-83B3-8B69D37DF66F}"/>
            </c:ext>
          </c:extLst>
        </c:ser>
        <c:ser>
          <c:idx val="2"/>
          <c:order val="2"/>
          <c:tx>
            <c:strRef>
              <c:f>'G43'!$A$6</c:f>
              <c:strCache>
                <c:ptCount val="1"/>
                <c:pt idx="0">
                  <c:v>Elektrina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'G43'!$B$3:$H$3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'G43'!$B$6:$H$6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21.157066165414811</c:v>
                </c:pt>
                <c:pt idx="3">
                  <c:v>69.856301112237531</c:v>
                </c:pt>
                <c:pt idx="4">
                  <c:v>112.84294666361305</c:v>
                </c:pt>
                <c:pt idx="5">
                  <c:v>220.51745356678822</c:v>
                </c:pt>
                <c:pt idx="6">
                  <c:v>249.28196714302064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31-42BC-83B3-8B69D37DF66F}"/>
            </c:ext>
          </c:extLst>
        </c:ser>
        <c:ser>
          <c:idx val="3"/>
          <c:order val="3"/>
          <c:tx>
            <c:strRef>
              <c:f>'G43'!$A$7</c:f>
              <c:strCache>
                <c:ptCount val="1"/>
                <c:pt idx="0">
                  <c:v>Vodík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'G43'!$B$3:$H$3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'G43'!$B$7:$H$7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1.2201404409659686</c:v>
                </c:pt>
                <c:pt idx="3">
                  <c:v>9.1525837206704228</c:v>
                </c:pt>
                <c:pt idx="4">
                  <c:v>19.313393457115069</c:v>
                </c:pt>
                <c:pt idx="5">
                  <c:v>49.52276377870043</c:v>
                </c:pt>
                <c:pt idx="6">
                  <c:v>59.029825846531089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31-42BC-83B3-8B69D37DF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'G44'!$A$4</c:f>
              <c:strCache>
                <c:ptCount val="1"/>
                <c:pt idx="0">
                  <c:v>Nafta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'G44'!$B$3:$H$3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'G44'!$B$4:$H$4</c:f>
              <c:numCache>
                <c:formatCode>General</c:formatCode>
                <c:ptCount val="7"/>
                <c:pt idx="0">
                  <c:v>77.523000000000053</c:v>
                </c:pt>
                <c:pt idx="1">
                  <c:v>85.593856859935329</c:v>
                </c:pt>
                <c:pt idx="2">
                  <c:v>79.561833173137984</c:v>
                </c:pt>
                <c:pt idx="3">
                  <c:v>65.391466576039562</c:v>
                </c:pt>
                <c:pt idx="4">
                  <c:v>50.391021297767914</c:v>
                </c:pt>
                <c:pt idx="5">
                  <c:v>33.209363939714322</c:v>
                </c:pt>
                <c:pt idx="6">
                  <c:v>9.1039525605763707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0C-4A93-8823-DD0B709DE41A}"/>
            </c:ext>
          </c:extLst>
        </c:ser>
        <c:ser>
          <c:idx val="3"/>
          <c:order val="1"/>
          <c:tx>
            <c:strRef>
              <c:f>'G44'!$A$5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'G44'!$B$3:$H$3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'G44'!$B$5:$H$5</c:f>
              <c:numCache>
                <c:formatCode>General</c:formatCode>
                <c:ptCount val="7"/>
                <c:pt idx="0">
                  <c:v>0</c:v>
                </c:pt>
                <c:pt idx="1">
                  <c:v>0.27474448781011701</c:v>
                </c:pt>
                <c:pt idx="2">
                  <c:v>0.99800545392583939</c:v>
                </c:pt>
                <c:pt idx="3">
                  <c:v>1.2025818007319553</c:v>
                </c:pt>
                <c:pt idx="4">
                  <c:v>1.2575683851450012</c:v>
                </c:pt>
                <c:pt idx="5">
                  <c:v>1.2697204930257744</c:v>
                </c:pt>
                <c:pt idx="6">
                  <c:v>1.0553671314294479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6D-4AF1-AC11-5A460B4C5AD6}"/>
            </c:ext>
          </c:extLst>
        </c:ser>
        <c:ser>
          <c:idx val="2"/>
          <c:order val="2"/>
          <c:tx>
            <c:strRef>
              <c:f>'G44'!$A$7</c:f>
              <c:strCache>
                <c:ptCount val="1"/>
                <c:pt idx="0">
                  <c:v>Vodík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'G44'!$B$3:$H$3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'G44'!$B$7:$H$7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5.3665287283032503</c:v>
                </c:pt>
                <c:pt idx="3">
                  <c:v>19.520661587490277</c:v>
                </c:pt>
                <c:pt idx="4">
                  <c:v>33.764895806595213</c:v>
                </c:pt>
                <c:pt idx="5">
                  <c:v>46.400015977072954</c:v>
                </c:pt>
                <c:pt idx="6">
                  <c:v>63.711512786543949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0C-4A93-8823-DD0B709DE41A}"/>
            </c:ext>
          </c:extLst>
        </c:ser>
        <c:ser>
          <c:idx val="1"/>
          <c:order val="3"/>
          <c:tx>
            <c:strRef>
              <c:f>'G44'!$A$6</c:f>
              <c:strCache>
                <c:ptCount val="1"/>
                <c:pt idx="0">
                  <c:v>Elektrina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'G44'!$B$3:$H$3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'G44'!$B$6:$H$6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10.00424146097736</c:v>
                </c:pt>
                <c:pt idx="3">
                  <c:v>19.074305807407246</c:v>
                </c:pt>
                <c:pt idx="4">
                  <c:v>27.289884770543324</c:v>
                </c:pt>
                <c:pt idx="5">
                  <c:v>35.590530084855736</c:v>
                </c:pt>
                <c:pt idx="6">
                  <c:v>45.582451659481038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0C-4A93-8823-DD0B709DE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531872"/>
        <c:axId val="578534496"/>
      </c:bar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8045436855419357"/>
          <c:w val="1"/>
          <c:h val="0.11954563144580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511252571583164E-2"/>
          <c:y val="5.4151388888888888E-2"/>
          <c:w val="0.83053469712409467"/>
          <c:h val="0.57248248686514891"/>
        </c:manualLayout>
      </c:layout>
      <c:areaChart>
        <c:grouping val="stacked"/>
        <c:varyColors val="0"/>
        <c:ser>
          <c:idx val="0"/>
          <c:order val="0"/>
          <c:tx>
            <c:strRef>
              <c:f>'G45'!$A$4</c:f>
              <c:strCache>
                <c:ptCount val="1"/>
                <c:pt idx="0">
                  <c:v>Nafta</c:v>
                </c:pt>
              </c:strCache>
            </c:strRef>
          </c:tx>
          <c:spPr>
            <a:solidFill>
              <a:srgbClr val="FB8622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'G45'!$B$4:$H$4</c:f>
              <c:numCache>
                <c:formatCode>General</c:formatCode>
                <c:ptCount val="7"/>
                <c:pt idx="0">
                  <c:v>21149.573010000004</c:v>
                </c:pt>
                <c:pt idx="1">
                  <c:v>21503.02792374096</c:v>
                </c:pt>
                <c:pt idx="2">
                  <c:v>18738.153517410752</c:v>
                </c:pt>
                <c:pt idx="3">
                  <c:v>12532.286054654858</c:v>
                </c:pt>
                <c:pt idx="4">
                  <c:v>7034.8311457351774</c:v>
                </c:pt>
                <c:pt idx="5">
                  <c:v>2948.1551470146869</c:v>
                </c:pt>
                <c:pt idx="6">
                  <c:v>748.83720542381707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75-4BCF-B74E-1A24211DAE52}"/>
            </c:ext>
          </c:extLst>
        </c:ser>
        <c:ser>
          <c:idx val="1"/>
          <c:order val="1"/>
          <c:tx>
            <c:strRef>
              <c:f>'G45'!$A$5</c:f>
              <c:strCache>
                <c:ptCount val="1"/>
                <c:pt idx="0">
                  <c:v>Benzín</c:v>
                </c:pt>
              </c:strCache>
            </c:strRef>
          </c:tx>
          <c:spPr>
            <a:solidFill>
              <a:srgbClr val="FFC08A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'G45'!$B$5:$H$5</c:f>
              <c:numCache>
                <c:formatCode>General</c:formatCode>
                <c:ptCount val="7"/>
                <c:pt idx="0">
                  <c:v>6382.6370400000005</c:v>
                </c:pt>
                <c:pt idx="1">
                  <c:v>6344.234608958227</c:v>
                </c:pt>
                <c:pt idx="2">
                  <c:v>6249.088813845854</c:v>
                </c:pt>
                <c:pt idx="3">
                  <c:v>4174.1501807552295</c:v>
                </c:pt>
                <c:pt idx="4">
                  <c:v>1833.771709569897</c:v>
                </c:pt>
                <c:pt idx="5">
                  <c:v>599.81599170149127</c:v>
                </c:pt>
                <c:pt idx="6">
                  <c:v>195.08574070574207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75-4BCF-B74E-1A24211DAE52}"/>
            </c:ext>
          </c:extLst>
        </c:ser>
        <c:ser>
          <c:idx val="2"/>
          <c:order val="2"/>
          <c:tx>
            <c:strRef>
              <c:f>'G45'!$A$8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28758C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'G45'!$B$8:$H$8</c:f>
              <c:numCache>
                <c:formatCode>General</c:formatCode>
                <c:ptCount val="7"/>
                <c:pt idx="0">
                  <c:v>2154.1597589438334</c:v>
                </c:pt>
                <c:pt idx="1">
                  <c:v>2387.5260297968612</c:v>
                </c:pt>
                <c:pt idx="2">
                  <c:v>2154.4218459931676</c:v>
                </c:pt>
                <c:pt idx="3">
                  <c:v>1542.5497736390239</c:v>
                </c:pt>
                <c:pt idx="4">
                  <c:v>947.21647583672143</c:v>
                </c:pt>
                <c:pt idx="5">
                  <c:v>442.67523418534643</c:v>
                </c:pt>
                <c:pt idx="6">
                  <c:v>37.507381990710279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75-4BCF-B74E-1A24211DAE52}"/>
            </c:ext>
          </c:extLst>
        </c:ser>
        <c:ser>
          <c:idx val="3"/>
          <c:order val="3"/>
          <c:tx>
            <c:strRef>
              <c:f>'G45'!$A$9</c:f>
              <c:strCache>
                <c:ptCount val="1"/>
                <c:pt idx="0">
                  <c:v>Bio palivá</c:v>
                </c:pt>
              </c:strCache>
            </c:strRef>
          </c:tx>
          <c:spPr>
            <a:solidFill>
              <a:srgbClr val="8FBECD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'G45'!$B$9:$H$9</c:f>
              <c:numCache>
                <c:formatCode>General</c:formatCode>
                <c:ptCount val="7"/>
                <c:pt idx="0">
                  <c:v>1825.43317</c:v>
                </c:pt>
                <c:pt idx="1">
                  <c:v>2838.9327792929535</c:v>
                </c:pt>
                <c:pt idx="2">
                  <c:v>3282.7081573544747</c:v>
                </c:pt>
                <c:pt idx="3">
                  <c:v>3131.1213195640757</c:v>
                </c:pt>
                <c:pt idx="4">
                  <c:v>2320.4313150937801</c:v>
                </c:pt>
                <c:pt idx="5">
                  <c:v>1309.2013811811933</c:v>
                </c:pt>
                <c:pt idx="6">
                  <c:v>628.64786041458365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75-4BCF-B74E-1A24211DAE52}"/>
            </c:ext>
          </c:extLst>
        </c:ser>
        <c:ser>
          <c:idx val="7"/>
          <c:order val="4"/>
          <c:tx>
            <c:strRef>
              <c:f>'G45'!$A$10</c:f>
              <c:strCache>
                <c:ptCount val="1"/>
                <c:pt idx="0">
                  <c:v>Elektrická energia</c:v>
                </c:pt>
              </c:strCache>
            </c:strRef>
          </c:tx>
          <c:spPr>
            <a:solidFill>
              <a:srgbClr val="99362B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'G45'!$B$10:$H$10</c:f>
              <c:numCache>
                <c:formatCode>General</c:formatCode>
                <c:ptCount val="7"/>
                <c:pt idx="0">
                  <c:v>530.40178006587473</c:v>
                </c:pt>
                <c:pt idx="1">
                  <c:v>650.8276086601179</c:v>
                </c:pt>
                <c:pt idx="2">
                  <c:v>1843.6953555043301</c:v>
                </c:pt>
                <c:pt idx="3">
                  <c:v>4278.9299834111653</c:v>
                </c:pt>
                <c:pt idx="4">
                  <c:v>6525.3932823465084</c:v>
                </c:pt>
                <c:pt idx="5">
                  <c:v>8130.5025601530606</c:v>
                </c:pt>
                <c:pt idx="6">
                  <c:v>9061.3480991973538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75-4BCF-B74E-1A24211DAE52}"/>
            </c:ext>
          </c:extLst>
        </c:ser>
        <c:ser>
          <c:idx val="4"/>
          <c:order val="5"/>
          <c:tx>
            <c:strRef>
              <c:f>'G45'!$A$6</c:f>
              <c:strCache>
                <c:ptCount val="1"/>
                <c:pt idx="0">
                  <c:v>Kerozín</c:v>
                </c:pt>
              </c:strCache>
            </c:strRef>
          </c:tx>
          <c:spPr>
            <a:solidFill>
              <a:srgbClr val="DC9790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'G45'!$B$6:$H$6</c:f>
              <c:numCache>
                <c:formatCode>General</c:formatCode>
                <c:ptCount val="7"/>
                <c:pt idx="0">
                  <c:v>529.22315000000003</c:v>
                </c:pt>
                <c:pt idx="1">
                  <c:v>567.42329952189209</c:v>
                </c:pt>
                <c:pt idx="2">
                  <c:v>571.36853563695399</c:v>
                </c:pt>
                <c:pt idx="3">
                  <c:v>514.65524716725156</c:v>
                </c:pt>
                <c:pt idx="4">
                  <c:v>420.59493942133571</c:v>
                </c:pt>
                <c:pt idx="5">
                  <c:v>375.12729892067313</c:v>
                </c:pt>
                <c:pt idx="6">
                  <c:v>199.1005568511263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75-4BCF-B74E-1A24211DAE52}"/>
            </c:ext>
          </c:extLst>
        </c:ser>
        <c:ser>
          <c:idx val="5"/>
          <c:order val="6"/>
          <c:tx>
            <c:strRef>
              <c:f>'G45'!$A$7</c:f>
              <c:strCache>
                <c:ptCount val="1"/>
                <c:pt idx="0">
                  <c:v>LPG</c:v>
                </c:pt>
              </c:strCache>
            </c:strRef>
          </c:tx>
          <c:spPr>
            <a:solidFill>
              <a:srgbClr val="F2B116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'G45'!$B$7:$H$7</c:f>
              <c:numCache>
                <c:formatCode>General</c:formatCode>
                <c:ptCount val="7"/>
                <c:pt idx="0">
                  <c:v>408.88754000000006</c:v>
                </c:pt>
                <c:pt idx="1">
                  <c:v>468.91771461266035</c:v>
                </c:pt>
                <c:pt idx="2">
                  <c:v>602.38574887181744</c:v>
                </c:pt>
                <c:pt idx="3">
                  <c:v>511.25167302257597</c:v>
                </c:pt>
                <c:pt idx="4">
                  <c:v>304.18786792756828</c:v>
                </c:pt>
                <c:pt idx="5">
                  <c:v>126.07109803121719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75-4BCF-B74E-1A24211DAE52}"/>
            </c:ext>
          </c:extLst>
        </c:ser>
        <c:ser>
          <c:idx val="6"/>
          <c:order val="7"/>
          <c:tx>
            <c:strRef>
              <c:f>'G45'!$A$11</c:f>
              <c:strCache>
                <c:ptCount val="1"/>
                <c:pt idx="0">
                  <c:v>Vodík a synt. palivá</c:v>
                </c:pt>
              </c:strCache>
            </c:strRef>
          </c:tx>
          <c:spPr>
            <a:solidFill>
              <a:srgbClr val="FFDC8A"/>
            </a:solidFill>
            <a:ln w="25400">
              <a:noFill/>
            </a:ln>
            <a:effectLst/>
          </c:spPr>
          <c:cat>
            <c:numRef>
              <c:f>'G45'!$B$3:$H$3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'G45'!$B$11:$H$11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384.22513064121335</c:v>
                </c:pt>
                <c:pt idx="3">
                  <c:v>1663.5425087845531</c:v>
                </c:pt>
                <c:pt idx="4">
                  <c:v>3055.8214066910382</c:v>
                </c:pt>
                <c:pt idx="5">
                  <c:v>4504.4237529810598</c:v>
                </c:pt>
                <c:pt idx="6">
                  <c:v>5731.8554665913643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75-4BCF-B74E-1A24211DA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2445007"/>
        <c:axId val="462442511"/>
      </c:areaChart>
      <c:catAx>
        <c:axId val="4624450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62442511"/>
        <c:crosses val="autoZero"/>
        <c:auto val="1"/>
        <c:lblAlgn val="ctr"/>
        <c:lblOffset val="100"/>
        <c:noMultiLvlLbl val="0"/>
      </c:catAx>
      <c:valAx>
        <c:axId val="462442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462445007"/>
        <c:crosses val="autoZero"/>
        <c:crossBetween val="midCat"/>
        <c:majorUnit val="5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4725287020821174"/>
          <c:w val="1"/>
          <c:h val="0.252747129791788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362962962963"/>
          <c:y val="7.084792761237596E-2"/>
          <c:w val="0.87529848484848483"/>
          <c:h val="0.592569566063436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'G46'!$A$4</c:f>
              <c:strCache>
                <c:ptCount val="1"/>
                <c:pt idx="0">
                  <c:v>Osobná cestná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'G46'!$B$4:$H$4</c:f>
              <c:numCache>
                <c:formatCode>General</c:formatCode>
                <c:ptCount val="7"/>
                <c:pt idx="0">
                  <c:v>4459.6915593977328</c:v>
                </c:pt>
                <c:pt idx="1">
                  <c:v>4464.948374523864</c:v>
                </c:pt>
                <c:pt idx="2">
                  <c:v>4109.6445412936273</c:v>
                </c:pt>
                <c:pt idx="3">
                  <c:v>2556.6829616742853</c:v>
                </c:pt>
                <c:pt idx="4">
                  <c:v>1063.6937832393278</c:v>
                </c:pt>
                <c:pt idx="5">
                  <c:v>331.30613202497528</c:v>
                </c:pt>
                <c:pt idx="6">
                  <c:v>47.896567835307103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79-450C-993D-5DFBEEB0C9F4}"/>
            </c:ext>
          </c:extLst>
        </c:ser>
        <c:ser>
          <c:idx val="1"/>
          <c:order val="1"/>
          <c:tx>
            <c:strRef>
              <c:f>'G46'!$A$5</c:f>
              <c:strCache>
                <c:ptCount val="1"/>
                <c:pt idx="0">
                  <c:v>Nákladná cestná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'G46'!$B$3:$H$3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'G46'!$B$5:$H$5</c:f>
              <c:numCache>
                <c:formatCode>General</c:formatCode>
                <c:ptCount val="7"/>
                <c:pt idx="0">
                  <c:v>2751.6004355961968</c:v>
                </c:pt>
                <c:pt idx="1">
                  <c:v>2827.8857442004305</c:v>
                </c:pt>
                <c:pt idx="2">
                  <c:v>2462.7490853284817</c:v>
                </c:pt>
                <c:pt idx="3">
                  <c:v>1843.3757593287487</c:v>
                </c:pt>
                <c:pt idx="4">
                  <c:v>1249.9816734518156</c:v>
                </c:pt>
                <c:pt idx="5">
                  <c:v>566.53864525028689</c:v>
                </c:pt>
                <c:pt idx="6">
                  <c:v>166.06772656997606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79-450C-993D-5DFBEEB0C9F4}"/>
            </c:ext>
          </c:extLst>
        </c:ser>
        <c:ser>
          <c:idx val="3"/>
          <c:order val="2"/>
          <c:tx>
            <c:strRef>
              <c:f>'G46'!$A$7</c:f>
              <c:strCache>
                <c:ptCount val="1"/>
                <c:pt idx="0">
                  <c:v>Potrubná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'G46'!$B$3:$H$3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'G46'!$B$7:$H$7</c:f>
              <c:numCache>
                <c:formatCode>General</c:formatCode>
                <c:ptCount val="7"/>
                <c:pt idx="0">
                  <c:v>417.14113089797502</c:v>
                </c:pt>
                <c:pt idx="1">
                  <c:v>456.20890082351701</c:v>
                </c:pt>
                <c:pt idx="2">
                  <c:v>386.68706151669397</c:v>
                </c:pt>
                <c:pt idx="3">
                  <c:v>259.42640279821001</c:v>
                </c:pt>
                <c:pt idx="4">
                  <c:v>154.92094262775899</c:v>
                </c:pt>
                <c:pt idx="5">
                  <c:v>71.183299960069803</c:v>
                </c:pt>
                <c:pt idx="6">
                  <c:v>7.36659691551184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79-450C-993D-5DFBEEB0C9F4}"/>
            </c:ext>
          </c:extLst>
        </c:ser>
        <c:ser>
          <c:idx val="4"/>
          <c:order val="3"/>
          <c:tx>
            <c:strRef>
              <c:f>'G46'!$A$8</c:f>
              <c:strCache>
                <c:ptCount val="1"/>
                <c:pt idx="0">
                  <c:v>Autobusová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'G46'!$B$3:$H$3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'G46'!$B$8:$H$8</c:f>
              <c:numCache>
                <c:formatCode>General</c:formatCode>
                <c:ptCount val="7"/>
                <c:pt idx="0">
                  <c:v>258.92127899644345</c:v>
                </c:pt>
                <c:pt idx="1">
                  <c:v>270.11595951410743</c:v>
                </c:pt>
                <c:pt idx="2">
                  <c:v>268.3576655736187</c:v>
                </c:pt>
                <c:pt idx="3">
                  <c:v>218.64088778158506</c:v>
                </c:pt>
                <c:pt idx="4">
                  <c:v>163.37734227589127</c:v>
                </c:pt>
                <c:pt idx="5">
                  <c:v>105.1893302416925</c:v>
                </c:pt>
                <c:pt idx="6">
                  <c:v>44.12563227134477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79-450C-993D-5DFBEEB0C9F4}"/>
            </c:ext>
          </c:extLst>
        </c:ser>
        <c:ser>
          <c:idx val="5"/>
          <c:order val="4"/>
          <c:tx>
            <c:strRef>
              <c:f>'G46'!$A$9</c:f>
              <c:strCache>
                <c:ptCount val="1"/>
                <c:pt idx="0">
                  <c:v>Letecká*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'G46'!$B$9:$H$9</c:f>
              <c:numCache>
                <c:formatCode>General</c:formatCode>
                <c:ptCount val="7"/>
                <c:pt idx="0">
                  <c:v>138.94753803250001</c:v>
                </c:pt>
                <c:pt idx="1">
                  <c:v>148.97698728947299</c:v>
                </c:pt>
                <c:pt idx="2">
                  <c:v>150.01280903148199</c:v>
                </c:pt>
                <c:pt idx="3">
                  <c:v>135.12273514376199</c:v>
                </c:pt>
                <c:pt idx="4">
                  <c:v>110.42720134507201</c:v>
                </c:pt>
                <c:pt idx="5">
                  <c:v>98.4896723316227</c:v>
                </c:pt>
                <c:pt idx="6">
                  <c:v>52.273851201263199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79-450C-993D-5DFBEEB0C9F4}"/>
            </c:ext>
          </c:extLst>
        </c:ser>
        <c:ser>
          <c:idx val="6"/>
          <c:order val="5"/>
          <c:tx>
            <c:strRef>
              <c:f>'G46'!$A$10</c:f>
              <c:strCache>
                <c:ptCount val="1"/>
                <c:pt idx="0">
                  <c:v>Železničná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'G46'!$B$3:$H$3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'G46'!$B$10:$H$10</c:f>
              <c:numCache>
                <c:formatCode>General</c:formatCode>
                <c:ptCount val="7"/>
                <c:pt idx="0">
                  <c:v>81</c:v>
                </c:pt>
                <c:pt idx="1">
                  <c:v>81</c:v>
                </c:pt>
                <c:pt idx="2">
                  <c:v>81</c:v>
                </c:pt>
                <c:pt idx="3">
                  <c:v>81</c:v>
                </c:pt>
                <c:pt idx="4">
                  <c:v>81</c:v>
                </c:pt>
                <c:pt idx="5">
                  <c:v>81</c:v>
                </c:pt>
                <c:pt idx="6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79-450C-993D-5DFBEEB0C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98324560"/>
        <c:axId val="1398310832"/>
      </c:barChart>
      <c:catAx>
        <c:axId val="139832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310832"/>
        <c:crosses val="autoZero"/>
        <c:auto val="1"/>
        <c:lblAlgn val="ctr"/>
        <c:lblOffset val="100"/>
        <c:noMultiLvlLbl val="0"/>
      </c:catAx>
      <c:valAx>
        <c:axId val="139831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398324560"/>
        <c:crosses val="autoZero"/>
        <c:crossBetween val="between"/>
        <c:majorUnit val="2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9338976454563148"/>
          <c:w val="1"/>
          <c:h val="0.206610235454368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578518518518523E-2"/>
          <c:y val="6.1504670169293618E-2"/>
          <c:w val="0.89793044619422568"/>
          <c:h val="0.64606246351430241"/>
        </c:manualLayout>
      </c:layout>
      <c:areaChart>
        <c:grouping val="stacked"/>
        <c:varyColors val="0"/>
        <c:ser>
          <c:idx val="1"/>
          <c:order val="0"/>
          <c:tx>
            <c:strRef>
              <c:f>'G47'!$A$4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'G47'!$B$4:$H$4</c:f>
              <c:numCache>
                <c:formatCode>#,##0</c:formatCode>
                <c:ptCount val="7"/>
                <c:pt idx="0">
                  <c:v>17921.899780000003</c:v>
                </c:pt>
                <c:pt idx="1">
                  <c:v>19706.67886924167</c:v>
                </c:pt>
                <c:pt idx="2">
                  <c:v>16083.975322487402</c:v>
                </c:pt>
                <c:pt idx="3">
                  <c:v>11059.412629514305</c:v>
                </c:pt>
                <c:pt idx="4">
                  <c:v>6374.4829358768329</c:v>
                </c:pt>
                <c:pt idx="5">
                  <c:v>3796.1732050992105</c:v>
                </c:pt>
                <c:pt idx="6">
                  <c:v>1906.7450355172566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BC-4535-A7B1-238A8C648257}"/>
            </c:ext>
          </c:extLst>
        </c:ser>
        <c:ser>
          <c:idx val="3"/>
          <c:order val="1"/>
          <c:tx>
            <c:strRef>
              <c:f>'G47'!$A$5</c:f>
              <c:strCache>
                <c:ptCount val="1"/>
                <c:pt idx="0">
                  <c:v>Elektrina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'G47'!$B$5:$H$5</c:f>
              <c:numCache>
                <c:formatCode>#,##0</c:formatCode>
                <c:ptCount val="7"/>
                <c:pt idx="0">
                  <c:v>12416.001920000001</c:v>
                </c:pt>
                <c:pt idx="1">
                  <c:v>14247.449024014782</c:v>
                </c:pt>
                <c:pt idx="2">
                  <c:v>12776.649641889799</c:v>
                </c:pt>
                <c:pt idx="3">
                  <c:v>14569.068677823891</c:v>
                </c:pt>
                <c:pt idx="4">
                  <c:v>16153.681126030708</c:v>
                </c:pt>
                <c:pt idx="5">
                  <c:v>17797.524564309053</c:v>
                </c:pt>
                <c:pt idx="6">
                  <c:v>18626.246787713229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C-4535-A7B1-238A8C648257}"/>
            </c:ext>
          </c:extLst>
        </c:ser>
        <c:ser>
          <c:idx val="2"/>
          <c:order val="2"/>
          <c:tx>
            <c:strRef>
              <c:f>'G47'!$A$6</c:f>
              <c:strCache>
                <c:ptCount val="1"/>
                <c:pt idx="0">
                  <c:v>Biomasa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'G47'!$B$6:$H$6</c:f>
              <c:numCache>
                <c:formatCode>#,##0</c:formatCode>
                <c:ptCount val="7"/>
                <c:pt idx="0">
                  <c:v>6905.2427200000011</c:v>
                </c:pt>
                <c:pt idx="1">
                  <c:v>7229.8194809871065</c:v>
                </c:pt>
                <c:pt idx="2">
                  <c:v>6595.9349060869845</c:v>
                </c:pt>
                <c:pt idx="3">
                  <c:v>4582.6851057006043</c:v>
                </c:pt>
                <c:pt idx="4">
                  <c:v>2936.4630384924276</c:v>
                </c:pt>
                <c:pt idx="5">
                  <c:v>2027.6458400624747</c:v>
                </c:pt>
                <c:pt idx="6">
                  <c:v>1326.941730583919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BC-4535-A7B1-238A8C648257}"/>
            </c:ext>
          </c:extLst>
        </c:ser>
        <c:ser>
          <c:idx val="4"/>
          <c:order val="3"/>
          <c:tx>
            <c:strRef>
              <c:f>'G47'!$A$7</c:f>
              <c:strCache>
                <c:ptCount val="1"/>
                <c:pt idx="0">
                  <c:v>Teplo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'G47'!$B$7:$H$7</c:f>
              <c:numCache>
                <c:formatCode>#,##0</c:formatCode>
                <c:ptCount val="7"/>
                <c:pt idx="0">
                  <c:v>5560.0006199999998</c:v>
                </c:pt>
                <c:pt idx="1">
                  <c:v>5200.1077988969082</c:v>
                </c:pt>
                <c:pt idx="2">
                  <c:v>4590.0742166121627</c:v>
                </c:pt>
                <c:pt idx="3">
                  <c:v>3179.7149142467465</c:v>
                </c:pt>
                <c:pt idx="4">
                  <c:v>2311.3458323082664</c:v>
                </c:pt>
                <c:pt idx="5">
                  <c:v>2153.4735570991165</c:v>
                </c:pt>
                <c:pt idx="6">
                  <c:v>1877.788495318631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BC-4535-A7B1-238A8C648257}"/>
            </c:ext>
          </c:extLst>
        </c:ser>
        <c:ser>
          <c:idx val="5"/>
          <c:order val="4"/>
          <c:tx>
            <c:strRef>
              <c:f>'G47'!$A$8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99362B"/>
            </a:solidFill>
            <a:ln w="25400"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'G47'!$B$8:$H$8</c:f>
              <c:numCache>
                <c:formatCode>0.00</c:formatCode>
                <c:ptCount val="7"/>
                <c:pt idx="0">
                  <c:v>1753.8854100000001</c:v>
                </c:pt>
                <c:pt idx="1">
                  <c:v>1079.4569637275097</c:v>
                </c:pt>
                <c:pt idx="2">
                  <c:v>504.99137158843126</c:v>
                </c:pt>
                <c:pt idx="3">
                  <c:v>180.85223638220032</c:v>
                </c:pt>
                <c:pt idx="4">
                  <c:v>18.921459319558814</c:v>
                </c:pt>
                <c:pt idx="5">
                  <c:v>10.820452417030241</c:v>
                </c:pt>
                <c:pt idx="6">
                  <c:v>4.2589012296981403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BC-4535-A7B1-238A8C648257}"/>
            </c:ext>
          </c:extLst>
        </c:ser>
        <c:ser>
          <c:idx val="0"/>
          <c:order val="5"/>
          <c:tx>
            <c:strRef>
              <c:f>'G47'!$A$9</c:f>
              <c:strCache>
                <c:ptCount val="1"/>
                <c:pt idx="0">
                  <c:v>Komunálny odpad</c:v>
                </c:pt>
              </c:strCache>
            </c:strRef>
          </c:tx>
          <c:spPr>
            <a:solidFill>
              <a:srgbClr val="DC9790"/>
            </a:solidFill>
            <a:ln w="25400"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'G47'!$B$9:$H$9</c:f>
              <c:numCache>
                <c:formatCode>#,##0</c:formatCode>
                <c:ptCount val="7"/>
                <c:pt idx="0">
                  <c:v>274.16561999999999</c:v>
                </c:pt>
                <c:pt idx="1">
                  <c:v>312.283664617608</c:v>
                </c:pt>
                <c:pt idx="2">
                  <c:v>304.61473173311197</c:v>
                </c:pt>
                <c:pt idx="3">
                  <c:v>337.598866434358</c:v>
                </c:pt>
                <c:pt idx="4">
                  <c:v>348.03422240486901</c:v>
                </c:pt>
                <c:pt idx="5">
                  <c:v>357.69117007865202</c:v>
                </c:pt>
                <c:pt idx="6">
                  <c:v>365.19841917114798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BC-4535-A7B1-238A8C648257}"/>
            </c:ext>
          </c:extLst>
        </c:ser>
        <c:ser>
          <c:idx val="6"/>
          <c:order val="6"/>
          <c:tx>
            <c:strRef>
              <c:f>'G47'!$A$10</c:f>
              <c:strCache>
                <c:ptCount val="1"/>
                <c:pt idx="0">
                  <c:v>OZE</c:v>
                </c:pt>
              </c:strCache>
            </c:strRef>
          </c:tx>
          <c:spPr>
            <a:solidFill>
              <a:srgbClr val="F2B116"/>
            </a:solidFill>
            <a:ln w="25400"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'G47'!$B$10:$H$10</c:f>
              <c:numCache>
                <c:formatCode>#,##0</c:formatCode>
                <c:ptCount val="7"/>
                <c:pt idx="0">
                  <c:v>341.11953000000005</c:v>
                </c:pt>
                <c:pt idx="1">
                  <c:v>390.34061058469342</c:v>
                </c:pt>
                <c:pt idx="2">
                  <c:v>418.3361198899338</c:v>
                </c:pt>
                <c:pt idx="3">
                  <c:v>441.88148853799458</c:v>
                </c:pt>
                <c:pt idx="4">
                  <c:v>407.12100643226563</c:v>
                </c:pt>
                <c:pt idx="5">
                  <c:v>405.81837313258933</c:v>
                </c:pt>
                <c:pt idx="6">
                  <c:v>417.68535732585605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BC-4535-A7B1-238A8C648257}"/>
            </c:ext>
          </c:extLst>
        </c:ser>
        <c:ser>
          <c:idx val="7"/>
          <c:order val="7"/>
          <c:tx>
            <c:strRef>
              <c:f>'G47'!$A$11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FFDC8A"/>
            </a:solidFill>
            <a:ln>
              <a:noFill/>
            </a:ln>
            <a:effectLst/>
          </c:spPr>
          <c:cat>
            <c:numRef>
              <c:f>'G47'!$B$3:$H$3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'G47'!$B$11:$H$11</c:f>
              <c:numCache>
                <c:formatCode>#,##0</c:formatCode>
                <c:ptCount val="7"/>
                <c:pt idx="0">
                  <c:v>844.11703</c:v>
                </c:pt>
                <c:pt idx="1">
                  <c:v>665.60476886421134</c:v>
                </c:pt>
                <c:pt idx="2">
                  <c:v>554.13636506044099</c:v>
                </c:pt>
                <c:pt idx="3">
                  <c:v>465.66869284795092</c:v>
                </c:pt>
                <c:pt idx="4">
                  <c:v>383.9780845790159</c:v>
                </c:pt>
                <c:pt idx="5">
                  <c:v>369.7470336504453</c:v>
                </c:pt>
                <c:pt idx="6">
                  <c:v>330.09554726363336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BC-4535-A7B1-238A8C648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944880"/>
        <c:axId val="364946128"/>
      </c:areaChart>
      <c:catAx>
        <c:axId val="36494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364946128"/>
        <c:crosses val="autoZero"/>
        <c:auto val="1"/>
        <c:lblAlgn val="ctr"/>
        <c:lblOffset val="100"/>
        <c:noMultiLvlLbl val="0"/>
      </c:catAx>
      <c:valAx>
        <c:axId val="364946128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364944880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9018972562755407"/>
          <c:w val="1"/>
          <c:h val="0.209810274372446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03703703703708E-2"/>
          <c:y val="7.5059101654846333E-2"/>
          <c:w val="0.85822037037037036"/>
          <c:h val="0.6507880910683012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'G48'!$A$4</c:f>
              <c:strCache>
                <c:ptCount val="1"/>
                <c:pt idx="0">
                  <c:v>Zemný plyn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'G48'!$B$4:$H$4</c:f>
              <c:numCache>
                <c:formatCode>0.0000</c:formatCode>
                <c:ptCount val="7"/>
                <c:pt idx="0">
                  <c:v>3.5978213808350001</c:v>
                </c:pt>
                <c:pt idx="1">
                  <c:v>3.9561157830002638</c:v>
                </c:pt>
                <c:pt idx="2">
                  <c:v>3.2288580459893454</c:v>
                </c:pt>
                <c:pt idx="3">
                  <c:v>2.1977532968127083</c:v>
                </c:pt>
                <c:pt idx="4">
                  <c:v>1.0109451850080462</c:v>
                </c:pt>
                <c:pt idx="5">
                  <c:v>0.38002477643393373</c:v>
                </c:pt>
                <c:pt idx="6">
                  <c:v>2.8662932985493127E-3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21-4291-95C9-89D82260AD0D}"/>
            </c:ext>
          </c:extLst>
        </c:ser>
        <c:ser>
          <c:idx val="2"/>
          <c:order val="1"/>
          <c:tx>
            <c:strRef>
              <c:f>'G48'!$A$5</c:f>
              <c:strCache>
                <c:ptCount val="1"/>
                <c:pt idx="0">
                  <c:v>Tuhé fosílne palivá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'G48'!$B$3:$H$3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'G48'!$B$5:$H$5</c:f>
              <c:numCache>
                <c:formatCode>0.0000</c:formatCode>
                <c:ptCount val="7"/>
                <c:pt idx="0">
                  <c:v>0.61442370799603518</c:v>
                </c:pt>
                <c:pt idx="1">
                  <c:v>0.3725414709481088</c:v>
                </c:pt>
                <c:pt idx="2">
                  <c:v>0.17232893578167882</c:v>
                </c:pt>
                <c:pt idx="3">
                  <c:v>6.1483120403089432E-2</c:v>
                </c:pt>
                <c:pt idx="4">
                  <c:v>6.4449018270495645E-3</c:v>
                </c:pt>
                <c:pt idx="5">
                  <c:v>3.6893513535484024E-3</c:v>
                </c:pt>
                <c:pt idx="6">
                  <c:v>1.4488194734407034E-3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21-4291-95C9-89D82260AD0D}"/>
            </c:ext>
          </c:extLst>
        </c:ser>
        <c:ser>
          <c:idx val="1"/>
          <c:order val="2"/>
          <c:tx>
            <c:strRef>
              <c:f>'G48'!$A$6</c:f>
              <c:strCache>
                <c:ptCount val="1"/>
                <c:pt idx="0">
                  <c:v>Biomasa (CH4 a N2O)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'G48'!$B$3:$H$3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'G48'!$B$6:$H$6</c:f>
              <c:numCache>
                <c:formatCode>0.0000</c:formatCode>
                <c:ptCount val="7"/>
                <c:pt idx="0">
                  <c:v>0.23109288971886602</c:v>
                </c:pt>
                <c:pt idx="1">
                  <c:v>0.24068831348884689</c:v>
                </c:pt>
                <c:pt idx="2">
                  <c:v>0.21812753499584484</c:v>
                </c:pt>
                <c:pt idx="3">
                  <c:v>0.14759606111496007</c:v>
                </c:pt>
                <c:pt idx="4">
                  <c:v>9.0537331466616369E-2</c:v>
                </c:pt>
                <c:pt idx="5">
                  <c:v>5.8854149263386543E-2</c:v>
                </c:pt>
                <c:pt idx="6">
                  <c:v>3.4388297310517159E-2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1-4291-95C9-89D82260AD0D}"/>
            </c:ext>
          </c:extLst>
        </c:ser>
        <c:ser>
          <c:idx val="5"/>
          <c:order val="3"/>
          <c:tx>
            <c:strRef>
              <c:f>'G48'!$A$7</c:f>
              <c:strCache>
                <c:ptCount val="1"/>
                <c:pt idx="0">
                  <c:v>Ropné produkty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'G48'!$B$3:$H$3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'G48'!$B$7:$H$7</c:f>
              <c:numCache>
                <c:formatCode>0.0000</c:formatCode>
                <c:ptCount val="7"/>
                <c:pt idx="0">
                  <c:v>0.22114318942429995</c:v>
                </c:pt>
                <c:pt idx="1">
                  <c:v>0.17009010475261152</c:v>
                </c:pt>
                <c:pt idx="2">
                  <c:v>0.13281228597464692</c:v>
                </c:pt>
                <c:pt idx="3">
                  <c:v>9.4743902283633677E-2</c:v>
                </c:pt>
                <c:pt idx="4">
                  <c:v>4.5927182143822153E-2</c:v>
                </c:pt>
                <c:pt idx="5">
                  <c:v>3.0555750053109423E-2</c:v>
                </c:pt>
                <c:pt idx="6">
                  <c:v>1.6513606264141542E-2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21-4291-95C9-89D82260AD0D}"/>
            </c:ext>
          </c:extLst>
        </c:ser>
        <c:ser>
          <c:idx val="3"/>
          <c:order val="4"/>
          <c:tx>
            <c:strRef>
              <c:f>'G48'!$A$8</c:f>
              <c:strCache>
                <c:ptCount val="1"/>
                <c:pt idx="0">
                  <c:v>Komunálny odpad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'G48'!$B$3:$H$3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'G48'!$B$8:$H$8</c:f>
              <c:numCache>
                <c:formatCode>0.0000</c:formatCode>
                <c:ptCount val="7"/>
                <c:pt idx="0">
                  <c:v>4.3866499199999999E-2</c:v>
                </c:pt>
                <c:pt idx="1">
                  <c:v>4.996538633881728E-2</c:v>
                </c:pt>
                <c:pt idx="2">
                  <c:v>4.8738357077297921E-2</c:v>
                </c:pt>
                <c:pt idx="3">
                  <c:v>5.4015818629497288E-2</c:v>
                </c:pt>
                <c:pt idx="4">
                  <c:v>5.568547558477905E-2</c:v>
                </c:pt>
                <c:pt idx="5">
                  <c:v>5.7230587212584332E-2</c:v>
                </c:pt>
                <c:pt idx="6">
                  <c:v>5.8431747067383681E-2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21-4291-95C9-89D82260A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268719"/>
        <c:axId val="75284111"/>
        <c:extLst/>
      </c:barChart>
      <c:catAx>
        <c:axId val="75268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5284111"/>
        <c:crosses val="autoZero"/>
        <c:auto val="1"/>
        <c:lblAlgn val="ctr"/>
        <c:lblOffset val="100"/>
        <c:noMultiLvlLbl val="0"/>
      </c:catAx>
      <c:valAx>
        <c:axId val="75284111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5268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3824306898774981"/>
          <c:w val="1"/>
          <c:h val="0.16175715119673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'G49'!$A$5</c:f>
              <c:strCache>
                <c:ptCount val="1"/>
                <c:pt idx="0">
                  <c:v>Živočíšna výroba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'G49'!$B$3:$J$3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'G49'!$B$5:$J$5</c:f>
              <c:numCache>
                <c:formatCode>0.00</c:formatCode>
                <c:ptCount val="9"/>
                <c:pt idx="0">
                  <c:v>4346.6120342776649</c:v>
                </c:pt>
                <c:pt idx="1">
                  <c:v>1761.8481265150749</c:v>
                </c:pt>
                <c:pt idx="2">
                  <c:v>1386.4755370151502</c:v>
                </c:pt>
                <c:pt idx="3" formatCode="0">
                  <c:v>1299.4628595131624</c:v>
                </c:pt>
                <c:pt idx="4" formatCode="0">
                  <c:v>1241.1733955445807</c:v>
                </c:pt>
                <c:pt idx="5" formatCode="0">
                  <c:v>879.05613193229044</c:v>
                </c:pt>
                <c:pt idx="6" formatCode="0">
                  <c:v>883.41732843555906</c:v>
                </c:pt>
                <c:pt idx="7" formatCode="0">
                  <c:v>851.68098404703699</c:v>
                </c:pt>
                <c:pt idx="8" formatCode="0">
                  <c:v>848.56942108321539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1B-4BD0-A2E3-E75052450627}"/>
            </c:ext>
          </c:extLst>
        </c:ser>
        <c:ser>
          <c:idx val="0"/>
          <c:order val="1"/>
          <c:tx>
            <c:strRef>
              <c:f>'G49'!$A$4</c:f>
              <c:strCache>
                <c:ptCount val="1"/>
                <c:pt idx="0">
                  <c:v>Rastlinná výroba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'G49'!$B$3:$J$3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'G49'!$B$4:$J$4</c:f>
              <c:numCache>
                <c:formatCode>0.00</c:formatCode>
                <c:ptCount val="9"/>
                <c:pt idx="0">
                  <c:v>1421.0678438953553</c:v>
                </c:pt>
                <c:pt idx="1">
                  <c:v>772.81071211750054</c:v>
                </c:pt>
                <c:pt idx="2">
                  <c:v>753.65615502575849</c:v>
                </c:pt>
                <c:pt idx="3" formatCode="0">
                  <c:v>633.43083847616845</c:v>
                </c:pt>
                <c:pt idx="4" formatCode="0">
                  <c:v>562.66886523206756</c:v>
                </c:pt>
                <c:pt idx="5" formatCode="0">
                  <c:v>525.36784815266458</c:v>
                </c:pt>
                <c:pt idx="6" formatCode="0">
                  <c:v>507.22424134909255</c:v>
                </c:pt>
                <c:pt idx="7" formatCode="0">
                  <c:v>482.84613865458601</c:v>
                </c:pt>
                <c:pt idx="8" formatCode="0">
                  <c:v>445.79153062528621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1B-4BD0-A2E3-E75052450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757786314433902"/>
          <c:y val="7.553291652217356E-2"/>
          <c:w val="0.48509181793736378"/>
          <c:h val="0.84312394260779322"/>
        </c:manualLayout>
      </c:layout>
      <c:doughnutChart>
        <c:varyColors val="1"/>
        <c:ser>
          <c:idx val="0"/>
          <c:order val="0"/>
          <c:tx>
            <c:v>Rady1</c:v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04D-4A50-B3E6-AFDAEDA060F6}"/>
              </c:ext>
            </c:extLst>
          </c:dPt>
          <c:dLbls>
            <c:dLbl>
              <c:idx val="0"/>
              <c:layout>
                <c:manualLayout>
                  <c:x val="0"/>
                  <c:y val="-7.221278832339669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5400" b="1" i="0" u="none" strike="noStrike" kern="1200" baseline="0">
                        <a:solidFill>
                          <a:sysClr val="windowText" lastClr="000000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53F5CA6B-BDD1-4DD4-AC15-FF7753A599B4}" type="VALUE">
                      <a:rPr lang="en-US" sz="5400" b="1"/>
                      <a:pPr>
                        <a:defRPr sz="5400" b="1"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5400" b="1"/>
                  </a:p>
                  <a:p>
                    <a:pPr>
                      <a:defRPr sz="5400" b="1">
                        <a:latin typeface="Chivo" pitchFamily="2" charset="-18"/>
                        <a:cs typeface="Chivo" pitchFamily="2" charset="-18"/>
                      </a:defRPr>
                    </a:pPr>
                    <a:r>
                      <a:rPr lang="en-US" sz="5400" b="1">
                        <a:solidFill>
                          <a:sysClr val="windowText" lastClr="000000"/>
                        </a:solidFill>
                      </a:rPr>
                      <a:t>megaton </a:t>
                    </a:r>
                    <a:br>
                      <a:rPr lang="en-US" sz="5400" b="1">
                        <a:solidFill>
                          <a:sysClr val="windowText" lastClr="000000"/>
                        </a:solidFill>
                      </a:rPr>
                    </a:br>
                    <a:r>
                      <a:rPr lang="en-US" sz="5400" b="1">
                        <a:solidFill>
                          <a:sysClr val="windowText" lastClr="000000"/>
                        </a:solidFill>
                      </a:rPr>
                      <a:t>CO</a:t>
                    </a:r>
                    <a:r>
                      <a:rPr lang="en-US" sz="3200" b="1">
                        <a:solidFill>
                          <a:sysClr val="windowText" lastClr="000000"/>
                        </a:solidFill>
                      </a:rPr>
                      <a:t>2</a:t>
                    </a:r>
                    <a:r>
                      <a:rPr lang="en-US" sz="5400" b="1">
                        <a:solidFill>
                          <a:sysClr val="windowText" lastClr="000000"/>
                        </a:solidFill>
                      </a:rPr>
                      <a:t> e.</a:t>
                    </a:r>
                  </a:p>
                </c:rich>
              </c:tx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5400" b="1" i="0" u="none" strike="noStrike" kern="1200" baseline="0">
                      <a:solidFill>
                        <a:sysClr val="windowText" lastClr="000000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204D-4A50-B3E6-AFDAEDA060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48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'G5'!$A$6:$A$9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'G5'!$E$23</c:f>
              <c:numCache>
                <c:formatCode>General</c:formatCode>
                <c:ptCount val="1"/>
                <c:pt idx="0">
                  <c:v>37.011742935028344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4D-4A50-B3E6-AFDAEDA060F6}"/>
            </c:ext>
          </c:extLst>
        </c:ser>
        <c:ser>
          <c:idx val="2"/>
          <c:order val="1"/>
          <c:tx>
            <c:v>Rady2</c:v>
          </c:tx>
          <c:dPt>
            <c:idx val="0"/>
            <c:bubble3D val="0"/>
            <c:spPr>
              <a:solidFill>
                <a:srgbClr val="FB862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04D-4A50-B3E6-AFDAEDA060F6}"/>
              </c:ext>
            </c:extLst>
          </c:dPt>
          <c:dPt>
            <c:idx val="1"/>
            <c:bubble3D val="0"/>
            <c:spPr>
              <a:solidFill>
                <a:srgbClr val="28758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04D-4A50-B3E6-AFDAEDA060F6}"/>
              </c:ext>
            </c:extLst>
          </c:dPt>
          <c:dPt>
            <c:idx val="2"/>
            <c:bubble3D val="0"/>
            <c:spPr>
              <a:solidFill>
                <a:srgbClr val="99362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204D-4A50-B3E6-AFDAEDA060F6}"/>
              </c:ext>
            </c:extLst>
          </c:dPt>
          <c:dPt>
            <c:idx val="3"/>
            <c:bubble3D val="0"/>
            <c:spPr>
              <a:solidFill>
                <a:srgbClr val="F2B11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04D-4A50-B3E6-AFDAEDA060F6}"/>
              </c:ext>
            </c:extLst>
          </c:dPt>
          <c:dLbls>
            <c:dLbl>
              <c:idx val="0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FC08A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FFC08A"/>
                        </a:solidFill>
                      </a:rPr>
                      <a:t>Energetika</a:t>
                    </a:r>
                    <a:br>
                      <a:rPr lang="en-US" sz="2800">
                        <a:solidFill>
                          <a:srgbClr val="FFC08A"/>
                        </a:solidFill>
                      </a:rPr>
                    </a:br>
                    <a:fld id="{C9E8A263-7CE4-4457-8FCE-E519E78AE615}" type="VALUE">
                      <a:rPr lang="en-US" sz="2800">
                        <a:solidFill>
                          <a:srgbClr val="FFC08A"/>
                        </a:solidFill>
                      </a:rPr>
                      <a:pPr>
                        <a:defRPr sz="2800" b="1">
                          <a:solidFill>
                            <a:srgbClr val="FFC08A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FFC08A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FC08A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204D-4A50-B3E6-AFDAEDA060F6}"/>
                </c:ext>
              </c:extLst>
            </c:dLbl>
            <c:dLbl>
              <c:idx val="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8FBECD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8FBECD"/>
                        </a:solidFill>
                      </a:rPr>
                      <a:t>Priemysel</a:t>
                    </a:r>
                    <a:br>
                      <a:rPr lang="en-US" sz="2800">
                        <a:solidFill>
                          <a:srgbClr val="8FBECD"/>
                        </a:solidFill>
                      </a:rPr>
                    </a:br>
                    <a:fld id="{C2919347-5E9F-473F-BF37-7DE5029C4463}" type="VALUE">
                      <a:rPr lang="en-US" sz="2800">
                        <a:solidFill>
                          <a:srgbClr val="8FBECD"/>
                        </a:solidFill>
                      </a:rPr>
                      <a:pPr>
                        <a:defRPr sz="2800" b="1">
                          <a:solidFill>
                            <a:srgbClr val="8FBECD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8FBECD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8FBECD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204D-4A50-B3E6-AFDAEDA060F6}"/>
                </c:ext>
              </c:extLst>
            </c:dLbl>
            <c:dLbl>
              <c:idx val="2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DC9790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DC9790"/>
                        </a:solidFill>
                      </a:rPr>
                      <a:t>Doprava</a:t>
                    </a:r>
                    <a:br>
                      <a:rPr lang="en-US" sz="2800">
                        <a:solidFill>
                          <a:srgbClr val="DC9790"/>
                        </a:solidFill>
                      </a:rPr>
                    </a:br>
                    <a:fld id="{3C6BE4BE-5912-4BB1-A6B8-F98EDA68A7A4}" type="VALUE">
                      <a:rPr lang="en-US" sz="2800">
                        <a:solidFill>
                          <a:srgbClr val="DC9790"/>
                        </a:solidFill>
                      </a:rPr>
                      <a:pPr>
                        <a:defRPr sz="2800" b="1">
                          <a:solidFill>
                            <a:srgbClr val="DC9790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DC979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DC9790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204D-4A50-B3E6-AFDAEDA060F6}"/>
                </c:ext>
              </c:extLst>
            </c:dLbl>
            <c:dLbl>
              <c:idx val="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FDC8A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2800">
                        <a:solidFill>
                          <a:srgbClr val="FFDC8A"/>
                        </a:solidFill>
                      </a:rPr>
                      <a:t>Poľnohosp.</a:t>
                    </a:r>
                    <a:br>
                      <a:rPr lang="en-US" sz="2800">
                        <a:solidFill>
                          <a:srgbClr val="FFDC8A"/>
                        </a:solidFill>
                      </a:rPr>
                    </a:br>
                    <a:r>
                      <a:rPr lang="en-US" sz="2800">
                        <a:solidFill>
                          <a:srgbClr val="FFDC8A"/>
                        </a:solidFill>
                      </a:rPr>
                      <a:t> a odpady</a:t>
                    </a:r>
                    <a:br>
                      <a:rPr lang="en-US" sz="2800">
                        <a:solidFill>
                          <a:srgbClr val="FFDC8A"/>
                        </a:solidFill>
                      </a:rPr>
                    </a:br>
                    <a:fld id="{822FFAEF-6670-484E-AD7E-2ACCE63F80FD}" type="VALUE">
                      <a:rPr lang="en-US" sz="2800">
                        <a:solidFill>
                          <a:srgbClr val="FFDC8A"/>
                        </a:solidFill>
                      </a:rPr>
                      <a:pPr>
                        <a:defRPr sz="2800" b="1">
                          <a:solidFill>
                            <a:srgbClr val="FFDC8A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2800">
                      <a:solidFill>
                        <a:srgbClr val="FFDC8A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FDC8A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204D-4A50-B3E6-AFDAEDA060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'G5'!$A$6:$A$9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'G5'!$B$6:$B$9</c:f>
              <c:numCache>
                <c:formatCode>0.0%</c:formatCode>
                <c:ptCount val="4"/>
                <c:pt idx="0">
                  <c:v>0.23846814724583085</c:v>
                </c:pt>
                <c:pt idx="1">
                  <c:v>0.44695075290142611</c:v>
                </c:pt>
                <c:pt idx="2">
                  <c:v>0.21017241887873978</c:v>
                </c:pt>
                <c:pt idx="3">
                  <c:v>0.10440868097400338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4D-4A50-B3E6-AFDAEDA060F6}"/>
            </c:ext>
          </c:extLst>
        </c:ser>
        <c:ser>
          <c:idx val="1"/>
          <c:order val="2"/>
          <c:tx>
            <c:v>Rady3</c:v>
          </c:tx>
          <c:dPt>
            <c:idx val="0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04D-4A50-B3E6-AFDAEDA060F6}"/>
              </c:ext>
            </c:extLst>
          </c:dPt>
          <c:dPt>
            <c:idx val="1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04D-4A50-B3E6-AFDAEDA060F6}"/>
              </c:ext>
            </c:extLst>
          </c:dPt>
          <c:dPt>
            <c:idx val="2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04D-4A50-B3E6-AFDAEDA060F6}"/>
              </c:ext>
            </c:extLst>
          </c:dPt>
          <c:dPt>
            <c:idx val="3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204D-4A50-B3E6-AFDAEDA060F6}"/>
              </c:ext>
            </c:extLst>
          </c:dPt>
          <c:dPt>
            <c:idx val="4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204D-4A50-B3E6-AFDAEDA060F6}"/>
              </c:ext>
            </c:extLst>
          </c:dPt>
          <c:dPt>
            <c:idx val="5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204D-4A50-B3E6-AFDAEDA060F6}"/>
              </c:ext>
            </c:extLst>
          </c:dPt>
          <c:dPt>
            <c:idx val="6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204D-4A50-B3E6-AFDAEDA060F6}"/>
              </c:ext>
            </c:extLst>
          </c:dPt>
          <c:dPt>
            <c:idx val="7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204D-4A50-B3E6-AFDAEDA060F6}"/>
              </c:ext>
            </c:extLst>
          </c:dPt>
          <c:dPt>
            <c:idx val="8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204D-4A50-B3E6-AFDAEDA060F6}"/>
              </c:ext>
            </c:extLst>
          </c:dPt>
          <c:dPt>
            <c:idx val="9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204D-4A50-B3E6-AFDAEDA060F6}"/>
              </c:ext>
            </c:extLst>
          </c:dPt>
          <c:dPt>
            <c:idx val="10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204D-4A50-B3E6-AFDAEDA060F6}"/>
              </c:ext>
            </c:extLst>
          </c:dPt>
          <c:dPt>
            <c:idx val="11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204D-4A50-B3E6-AFDAEDA060F6}"/>
              </c:ext>
            </c:extLst>
          </c:dPt>
          <c:dPt>
            <c:idx val="12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204D-4A50-B3E6-AFDAEDA060F6}"/>
              </c:ext>
            </c:extLst>
          </c:dPt>
          <c:dPt>
            <c:idx val="13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204D-4A50-B3E6-AFDAEDA060F6}"/>
              </c:ext>
            </c:extLst>
          </c:dPt>
          <c:dPt>
            <c:idx val="14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204D-4A50-B3E6-AFDAEDA060F6}"/>
              </c:ext>
            </c:extLst>
          </c:dPt>
          <c:dPt>
            <c:idx val="15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204D-4A50-B3E6-AFDAEDA060F6}"/>
              </c:ext>
            </c:extLst>
          </c:dPt>
          <c:dLbls>
            <c:dLbl>
              <c:idx val="0"/>
              <c:layout>
                <c:manualLayout>
                  <c:x val="-2.4390205492666596E-3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FA8682C-F55C-4DD9-9DB1-42DEA95CCB05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204D-4A50-B3E6-AFDAEDA060F6}"/>
                </c:ext>
              </c:extLst>
            </c:dLbl>
            <c:dLbl>
              <c:idx val="1"/>
              <c:layout>
                <c:manualLayout>
                  <c:x val="1.951216439413256E-3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4A00128-9096-422A-85B2-7D470B32AA67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204D-4A50-B3E6-AFDAEDA060F6}"/>
                </c:ext>
              </c:extLst>
            </c:dLbl>
            <c:dLbl>
              <c:idx val="2"/>
              <c:layout>
                <c:manualLayout>
                  <c:x val="5.8536493182399117E-3"/>
                  <c:y val="8.3003204969421486E-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FC9CF339-1FC8-4E66-8A7D-E2BEB8AE737F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204D-4A50-B3E6-AFDAEDA060F6}"/>
                </c:ext>
              </c:extLst>
            </c:dLbl>
            <c:dLbl>
              <c:idx val="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5E44710E-EF14-44D9-B736-68D32528C55D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204D-4A50-B3E6-AFDAEDA060F6}"/>
                </c:ext>
              </c:extLst>
            </c:dLbl>
            <c:dLbl>
              <c:idx val="4"/>
              <c:layout>
                <c:manualLayout>
                  <c:x val="5.3010479222982592E-3"/>
                  <c:y val="-9.960384596330577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BDB16B95-9ECB-4174-B224-509C16A1295F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204D-4A50-B3E6-AFDAEDA060F6}"/>
                </c:ext>
              </c:extLst>
            </c:dLbl>
            <c:dLbl>
              <c:idx val="5"/>
              <c:layout>
                <c:manualLayout>
                  <c:x val="4.8207433151419878E-3"/>
                  <c:y val="-9.130352546636364E-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F121E82-522A-4B91-9735-A1E9B7F8F40A}" type="VALUE">
                      <a:rPr lang="en-150" sz="2800">
                        <a:solidFill>
                          <a:srgbClr val="FB8622"/>
                        </a:solidFill>
                      </a:rPr>
                      <a:pPr>
                        <a:defRPr sz="28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7-204D-4A50-B3E6-AFDAEDA060F6}"/>
                </c:ext>
              </c:extLst>
            </c:dLbl>
            <c:dLbl>
              <c:idx val="6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223F2D2E-CF3D-4CD6-B7A8-7F6D8B16BE32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9-204D-4A50-B3E6-AFDAEDA060F6}"/>
                </c:ext>
              </c:extLst>
            </c:dLbl>
            <c:dLbl>
              <c:idx val="7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6E4DE42-1D6B-4822-A306-71BF0CD72ABD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B-204D-4A50-B3E6-AFDAEDA060F6}"/>
                </c:ext>
              </c:extLst>
            </c:dLbl>
            <c:dLbl>
              <c:idx val="8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10401F5-9261-4213-A470-FF279A440C3D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D-204D-4A50-B3E6-AFDAEDA060F6}"/>
                </c:ext>
              </c:extLst>
            </c:dLbl>
            <c:dLbl>
              <c:idx val="9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FEF9287C-BE74-471C-9E38-659587CCC906}" type="VALUE">
                      <a:rPr lang="en-150" sz="2800">
                        <a:solidFill>
                          <a:srgbClr val="28758C"/>
                        </a:solidFill>
                      </a:rPr>
                      <a:pPr>
                        <a:defRPr sz="28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F-204D-4A50-B3E6-AFDAEDA060F6}"/>
                </c:ext>
              </c:extLst>
            </c:dLbl>
            <c:dLbl>
              <c:idx val="10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C439297-3EBB-4961-AF6C-78CD4D9A6243}" type="VALUE">
                      <a:rPr lang="en-150" sz="2800">
                        <a:solidFill>
                          <a:srgbClr val="99362B"/>
                        </a:solidFill>
                      </a:rPr>
                      <a:pPr>
                        <a:defRPr sz="28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1-204D-4A50-B3E6-AFDAEDA060F6}"/>
                </c:ext>
              </c:extLst>
            </c:dLbl>
            <c:dLbl>
              <c:idx val="1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13D9977B-7783-4BF8-8D1A-7E145A17C398}" type="VALUE">
                      <a:rPr lang="en-150" sz="2800">
                        <a:solidFill>
                          <a:srgbClr val="99362B"/>
                        </a:solidFill>
                      </a:rPr>
                      <a:pPr>
                        <a:defRPr sz="28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3-204D-4A50-B3E6-AFDAEDA060F6}"/>
                </c:ext>
              </c:extLst>
            </c:dLbl>
            <c:dLbl>
              <c:idx val="12"/>
              <c:layout>
                <c:manualLayout>
                  <c:x val="-2.8960968411765103E-3"/>
                  <c:y val="-5.8102243478595347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00AE41E9-4269-4EB1-922E-929734723F64}" type="VALUE">
                      <a:rPr lang="en-150" sz="2800">
                        <a:solidFill>
                          <a:srgbClr val="99362B"/>
                        </a:solidFill>
                      </a:rPr>
                      <a:pPr>
                        <a:defRPr sz="28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5-204D-4A50-B3E6-AFDAEDA060F6}"/>
                </c:ext>
              </c:extLst>
            </c:dLbl>
            <c:dLbl>
              <c:idx val="1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CC9D877A-25B2-4DE9-85A4-150C804587D0}" type="VALUE">
                      <a:rPr lang="en-150" sz="2800">
                        <a:solidFill>
                          <a:srgbClr val="F2B116"/>
                        </a:solidFill>
                      </a:rPr>
                      <a:pPr>
                        <a:defRPr sz="28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7-204D-4A50-B3E6-AFDAEDA060F6}"/>
                </c:ext>
              </c:extLst>
            </c:dLbl>
            <c:dLbl>
              <c:idx val="14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D588E8AD-D256-41C0-B39F-7EBD282A974D}" type="VALUE">
                      <a:rPr lang="en-150" sz="2800">
                        <a:solidFill>
                          <a:srgbClr val="F2B116"/>
                        </a:solidFill>
                      </a:rPr>
                      <a:pPr>
                        <a:defRPr sz="28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9-204D-4A50-B3E6-AFDAEDA060F6}"/>
                </c:ext>
              </c:extLst>
            </c:dLbl>
            <c:dLbl>
              <c:idx val="15"/>
              <c:layout/>
              <c:tx>
                <c:rich>
                  <a:bodyPr rot="0" spcFirstLastPara="1" vertOverflow="overflow" horzOverflow="overflow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8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6C91876F-A0BA-4D46-9FFC-DC4C694565B1}" type="VALUE">
                      <a:rPr lang="en-150" sz="2800">
                        <a:solidFill>
                          <a:srgbClr val="F2B116"/>
                        </a:solidFill>
                      </a:rPr>
                      <a:pPr>
                        <a:defRPr sz="28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8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B-204D-4A50-B3E6-AFDAEDA060F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1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 cap="flat" cmpd="sng" algn="ctr">
                  <a:solidFill>
                    <a:sysClr val="window" lastClr="FFFFFF">
                      <a:lumMod val="65000"/>
                    </a:sys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'G5'!$A$6:$A$9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'G5'!$F$6:$F$21</c:f>
              <c:numCache>
                <c:formatCode>General</c:formatCode>
                <c:ptCount val="16"/>
                <c:pt idx="0">
                  <c:v>3.7969489912078463E-2</c:v>
                </c:pt>
                <c:pt idx="1">
                  <c:v>5.1817072215645792E-2</c:v>
                </c:pt>
                <c:pt idx="3">
                  <c:v>0.13045804742234282</c:v>
                </c:pt>
                <c:pt idx="4">
                  <c:v>1.6538139834840565E-2</c:v>
                </c:pt>
                <c:pt idx="5">
                  <c:v>1.6853978609232454E-3</c:v>
                </c:pt>
                <c:pt idx="6">
                  <c:v>0.20596279438614237</c:v>
                </c:pt>
                <c:pt idx="7">
                  <c:v>9.8854136262907386E-2</c:v>
                </c:pt>
                <c:pt idx="8">
                  <c:v>9.2518176686089762E-2</c:v>
                </c:pt>
                <c:pt idx="9">
                  <c:v>4.9615645566286511E-2</c:v>
                </c:pt>
                <c:pt idx="10">
                  <c:v>0.12432119843722572</c:v>
                </c:pt>
                <c:pt idx="11">
                  <c:v>8.2758773116401285E-2</c:v>
                </c:pt>
                <c:pt idx="12">
                  <c:v>3.0924473251127647E-3</c:v>
                </c:pt>
                <c:pt idx="13">
                  <c:v>3.5362167732233996E-2</c:v>
                </c:pt>
                <c:pt idx="14">
                  <c:v>1.6903047494749687E-2</c:v>
                </c:pt>
                <c:pt idx="15">
                  <c:v>5.2143465747019703E-2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204D-4A50-B3E6-AFDAEDA060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0"/>
        <c:extLst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12700" cap="flat" cmpd="sng" algn="ctr">
      <a:solidFill>
        <a:srgbClr val="4472C4"/>
      </a:solidFill>
      <a:prstDash val="solid"/>
      <a:miter lim="800000"/>
    </a:ln>
    <a:effectLst/>
  </c:spPr>
  <c:txPr>
    <a:bodyPr/>
    <a:lstStyle/>
    <a:p>
      <a:pPr>
        <a:defRPr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314925925925925"/>
          <c:y val="6.7960692741778558E-2"/>
          <c:w val="0.80510999999999999"/>
          <c:h val="0.5635819225530258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'G50'!$A$4</c:f>
              <c:strCache>
                <c:ptCount val="1"/>
                <c:pt idx="0">
                  <c:v>Spracovanie odpadu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'G50'!$B$3:$J$3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'G50'!$B$4:$J$4</c:f>
              <c:numCache>
                <c:formatCode>General</c:formatCode>
                <c:ptCount val="9"/>
                <c:pt idx="0">
                  <c:v>899.65508512560837</c:v>
                </c:pt>
                <c:pt idx="1">
                  <c:v>1158.1410123506778</c:v>
                </c:pt>
                <c:pt idx="2" formatCode="#,##0">
                  <c:v>1556.4784979247236</c:v>
                </c:pt>
                <c:pt idx="3" formatCode="#,##0">
                  <c:v>1529.9177781537824</c:v>
                </c:pt>
                <c:pt idx="4" formatCode="#,##0">
                  <c:v>429.51115060766983</c:v>
                </c:pt>
                <c:pt idx="5" formatCode="#,##0">
                  <c:v>269.75680667672066</c:v>
                </c:pt>
                <c:pt idx="6" formatCode="#,##0">
                  <c:v>248.68733773498491</c:v>
                </c:pt>
                <c:pt idx="7" formatCode="#,##0">
                  <c:v>225.27746542210048</c:v>
                </c:pt>
                <c:pt idx="8" formatCode="#,##0">
                  <c:v>200.45348385016089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44-4FD3-AAF6-F95C33E9F2A7}"/>
            </c:ext>
          </c:extLst>
        </c:ser>
        <c:ser>
          <c:idx val="1"/>
          <c:order val="1"/>
          <c:tx>
            <c:strRef>
              <c:f>'G50'!$A$5</c:f>
              <c:strCache>
                <c:ptCount val="1"/>
                <c:pt idx="0">
                  <c:v>Odpadové vody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'G50'!$B$3:$J$3</c:f>
              <c:numCache>
                <c:formatCode>General</c:formatCode>
                <c:ptCount val="9"/>
                <c:pt idx="0">
                  <c:v>1990</c:v>
                </c:pt>
                <c:pt idx="1">
                  <c:v>2005</c:v>
                </c:pt>
                <c:pt idx="2">
                  <c:v>2019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</c:numCache>
            </c:numRef>
          </c:cat>
          <c:val>
            <c:numRef>
              <c:f>'G50'!$B$5:$J$5</c:f>
              <c:numCache>
                <c:formatCode>General</c:formatCode>
                <c:ptCount val="9"/>
                <c:pt idx="0">
                  <c:v>637.18125037761251</c:v>
                </c:pt>
                <c:pt idx="1">
                  <c:v>459.92293903005816</c:v>
                </c:pt>
                <c:pt idx="2" formatCode="#,##0">
                  <c:v>374.06873754507717</c:v>
                </c:pt>
                <c:pt idx="3" formatCode="#,##0">
                  <c:v>400.7471226690962</c:v>
                </c:pt>
                <c:pt idx="4" formatCode="#,##0">
                  <c:v>395.32001579581146</c:v>
                </c:pt>
                <c:pt idx="5" formatCode="#,##0">
                  <c:v>391.91401135744877</c:v>
                </c:pt>
                <c:pt idx="6" formatCode="#,##0">
                  <c:v>382.26617294053602</c:v>
                </c:pt>
                <c:pt idx="7" formatCode="#,##0">
                  <c:v>342.9597001635604</c:v>
                </c:pt>
                <c:pt idx="8" formatCode="#,##0">
                  <c:v>335.93107528613831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44-4FD3-AAF6-F95C33E9F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48354943"/>
        <c:axId val="548354527"/>
      </c:barChart>
      <c:catAx>
        <c:axId val="548354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48354527"/>
        <c:crosses val="autoZero"/>
        <c:auto val="1"/>
        <c:lblAlgn val="ctr"/>
        <c:lblOffset val="100"/>
        <c:noMultiLvlLbl val="0"/>
      </c:catAx>
      <c:valAx>
        <c:axId val="548354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48354943"/>
        <c:crosses val="autoZero"/>
        <c:crossBetween val="between"/>
        <c:majorUnit val="5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0809204125316214"/>
          <c:w val="1"/>
          <c:h val="0.154838489978595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644620811287475E-2"/>
          <c:y val="6.7960692741778558E-2"/>
          <c:w val="0.90528941798941798"/>
          <c:h val="0.68831679315041838"/>
        </c:manualLayout>
      </c:layout>
      <c:areaChart>
        <c:grouping val="standard"/>
        <c:varyColors val="0"/>
        <c:ser>
          <c:idx val="0"/>
          <c:order val="0"/>
          <c:tx>
            <c:strRef>
              <c:f>'G51'!$A$4</c:f>
              <c:strCache>
                <c:ptCount val="1"/>
                <c:pt idx="0">
                  <c:v>Ostatné typy pôdy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'G51'!$B$3:$H$3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'G51'!$B$4:$H$4</c:f>
              <c:numCache>
                <c:formatCode>0.00</c:formatCode>
                <c:ptCount val="7"/>
                <c:pt idx="0">
                  <c:v>164.84337247995185</c:v>
                </c:pt>
                <c:pt idx="1">
                  <c:v>265.78112523204868</c:v>
                </c:pt>
                <c:pt idx="2">
                  <c:v>272.68504642510055</c:v>
                </c:pt>
                <c:pt idx="3">
                  <c:v>271.66184350847197</c:v>
                </c:pt>
                <c:pt idx="4">
                  <c:v>298.59232751844149</c:v>
                </c:pt>
                <c:pt idx="5">
                  <c:v>323.01903521472667</c:v>
                </c:pt>
                <c:pt idx="6">
                  <c:v>347.80784177872277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A9-4A23-ACC5-A34CDB6798FF}"/>
            </c:ext>
          </c:extLst>
        </c:ser>
        <c:ser>
          <c:idx val="4"/>
          <c:order val="1"/>
          <c:tx>
            <c:strRef>
              <c:f>'G51'!$A$8</c:f>
              <c:strCache>
                <c:ptCount val="1"/>
                <c:pt idx="0">
                  <c:v>Pasienky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'G51'!$B$3:$H$3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'G51'!$B$8:$H$8</c:f>
              <c:numCache>
                <c:formatCode>0.00</c:formatCode>
                <c:ptCount val="7"/>
                <c:pt idx="0">
                  <c:v>-5680.1396323882436</c:v>
                </c:pt>
                <c:pt idx="1">
                  <c:v>-4954.4084498069524</c:v>
                </c:pt>
                <c:pt idx="2">
                  <c:v>-4371.7005859623387</c:v>
                </c:pt>
                <c:pt idx="3">
                  <c:v>-3872.3379419280886</c:v>
                </c:pt>
                <c:pt idx="4">
                  <c:v>-3837.7907688342261</c:v>
                </c:pt>
                <c:pt idx="5">
                  <c:v>-4834.8708451940383</c:v>
                </c:pt>
                <c:pt idx="6">
                  <c:v>-6306.9490850936909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A9-4A23-ACC5-A34CDB6798FF}"/>
            </c:ext>
          </c:extLst>
        </c:ser>
        <c:ser>
          <c:idx val="3"/>
          <c:order val="2"/>
          <c:tx>
            <c:strRef>
              <c:f>'G51'!$A$7</c:f>
              <c:strCache>
                <c:ptCount val="1"/>
                <c:pt idx="0">
                  <c:v>Výrobky z dreva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'G51'!$B$3:$H$3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'G51'!$B$7:$H$7</c:f>
              <c:numCache>
                <c:formatCode>0.00</c:formatCode>
                <c:ptCount val="7"/>
                <c:pt idx="0">
                  <c:v>-5562.119056565155</c:v>
                </c:pt>
                <c:pt idx="1">
                  <c:v>-4948.5880497632234</c:v>
                </c:pt>
                <c:pt idx="2">
                  <c:v>-4378.82063199606</c:v>
                </c:pt>
                <c:pt idx="3">
                  <c:v>-3841.1378061249416</c:v>
                </c:pt>
                <c:pt idx="4">
                  <c:v>-3580.0416167313601</c:v>
                </c:pt>
                <c:pt idx="5">
                  <c:v>-4492.6421144397773</c:v>
                </c:pt>
                <c:pt idx="6">
                  <c:v>-5715.6680727247694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A9-4A23-ACC5-A34CDB6798FF}"/>
            </c:ext>
          </c:extLst>
        </c:ser>
        <c:ser>
          <c:idx val="2"/>
          <c:order val="3"/>
          <c:tx>
            <c:strRef>
              <c:f>'G51'!$A$6</c:f>
              <c:strCache>
                <c:ptCount val="1"/>
                <c:pt idx="0">
                  <c:v>Orná pôda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'G51'!$B$3:$H$3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'G51'!$B$6:$H$6</c:f>
              <c:numCache>
                <c:formatCode>0.00</c:formatCode>
                <c:ptCount val="7"/>
                <c:pt idx="0">
                  <c:v>-4917.2052178331651</c:v>
                </c:pt>
                <c:pt idx="1">
                  <c:v>-4191.860863022659</c:v>
                </c:pt>
                <c:pt idx="2">
                  <c:v>-3740.8653445951991</c:v>
                </c:pt>
                <c:pt idx="3">
                  <c:v>-3311.286923315768</c:v>
                </c:pt>
                <c:pt idx="4">
                  <c:v>-3124.7588281472072</c:v>
                </c:pt>
                <c:pt idx="5">
                  <c:v>-4100.478803646939</c:v>
                </c:pt>
                <c:pt idx="6">
                  <c:v>-5364.8188330893599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A9-4A23-ACC5-A34CDB6798FF}"/>
            </c:ext>
          </c:extLst>
        </c:ser>
        <c:ser>
          <c:idx val="1"/>
          <c:order val="4"/>
          <c:tx>
            <c:strRef>
              <c:f>'G51'!$A$5</c:f>
              <c:strCache>
                <c:ptCount val="1"/>
                <c:pt idx="0">
                  <c:v>Lesy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'G51'!$B$3:$H$3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'G51'!$B$5:$H$5</c:f>
              <c:numCache>
                <c:formatCode>0.00</c:formatCode>
                <c:ptCount val="7"/>
                <c:pt idx="0">
                  <c:v>-3763.6552184034167</c:v>
                </c:pt>
                <c:pt idx="1">
                  <c:v>-3145.3594514056695</c:v>
                </c:pt>
                <c:pt idx="2">
                  <c:v>-2681.8181562769951</c:v>
                </c:pt>
                <c:pt idx="3">
                  <c:v>-2083.0939089306153</c:v>
                </c:pt>
                <c:pt idx="4">
                  <c:v>-1808.8389847457049</c:v>
                </c:pt>
                <c:pt idx="5">
                  <c:v>-2689.1526633668495</c:v>
                </c:pt>
                <c:pt idx="6">
                  <c:v>-3815.4022749526634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A9-4A23-ACC5-A34CDB6798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247920"/>
        <c:axId val="205248752"/>
      </c:areaChart>
      <c:lineChart>
        <c:grouping val="standard"/>
        <c:varyColors val="0"/>
        <c:ser>
          <c:idx val="5"/>
          <c:order val="5"/>
          <c:tx>
            <c:strRef>
              <c:f>'G51'!$A$9</c:f>
              <c:strCache>
                <c:ptCount val="1"/>
                <c:pt idx="0">
                  <c:v>Celkové emisie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'G51'!$B$3:$H$3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'G51'!$B$9:$H$9</c:f>
              <c:numCache>
                <c:formatCode>0.00</c:formatCode>
                <c:ptCount val="7"/>
                <c:pt idx="0">
                  <c:v>-5515.2962599082921</c:v>
                </c:pt>
                <c:pt idx="1">
                  <c:v>-4688.6273245749035</c:v>
                </c:pt>
                <c:pt idx="2">
                  <c:v>-4099.0155395372385</c:v>
                </c:pt>
                <c:pt idx="3">
                  <c:v>-3600.6760984196167</c:v>
                </c:pt>
                <c:pt idx="4">
                  <c:v>-3539.1984413157847</c:v>
                </c:pt>
                <c:pt idx="5">
                  <c:v>-4511.8518099793118</c:v>
                </c:pt>
                <c:pt idx="6">
                  <c:v>-5959.1412433149671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A9-4A23-ACC5-A34CDB6798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247920"/>
        <c:axId val="205248752"/>
      </c:lineChart>
      <c:catAx>
        <c:axId val="20524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205248752"/>
        <c:crosses val="autoZero"/>
        <c:auto val="1"/>
        <c:lblAlgn val="ctr"/>
        <c:lblOffset val="100"/>
        <c:noMultiLvlLbl val="0"/>
      </c:catAx>
      <c:valAx>
        <c:axId val="205248752"/>
        <c:scaling>
          <c:orientation val="minMax"/>
          <c:min val="-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205247920"/>
        <c:crosses val="autoZero"/>
        <c:crossBetween val="midCat"/>
        <c:majorUnit val="1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6948238956995527"/>
          <c:w val="1"/>
          <c:h val="0.12433936563533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161913788457427"/>
          <c:y val="5.0925925925925923E-2"/>
          <c:w val="0.69640267982419457"/>
          <c:h val="0.581965849387040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'G52'!$A$5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strRef>
              <c:f>'G52'!$B$3:$F$3</c:f>
              <c:strCache>
                <c:ptCount val="5"/>
                <c:pt idx="0">
                  <c:v>2020-2030</c:v>
                </c:pt>
                <c:pt idx="1">
                  <c:v>2031-2035</c:v>
                </c:pt>
                <c:pt idx="2">
                  <c:v>2036-2040</c:v>
                </c:pt>
                <c:pt idx="3">
                  <c:v>2041-2045</c:v>
                </c:pt>
                <c:pt idx="4">
                  <c:v>2046-2050</c:v>
                </c:pt>
              </c:strCache>
            </c:strRef>
          </c:cat>
          <c:val>
            <c:numRef>
              <c:f>'G52'!$B$5:$F$5</c:f>
              <c:numCache>
                <c:formatCode>0</c:formatCode>
                <c:ptCount val="5"/>
                <c:pt idx="0">
                  <c:v>6770.0949168618272</c:v>
                </c:pt>
                <c:pt idx="1">
                  <c:v>8662.4843217599009</c:v>
                </c:pt>
                <c:pt idx="2">
                  <c:v>3864.3603689696047</c:v>
                </c:pt>
                <c:pt idx="3">
                  <c:v>6053.312208689923</c:v>
                </c:pt>
                <c:pt idx="4">
                  <c:v>2480.0471197151119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24-46A1-8139-8A862044D4C8}"/>
            </c:ext>
          </c:extLst>
        </c:ser>
        <c:ser>
          <c:idx val="1"/>
          <c:order val="1"/>
          <c:tx>
            <c:strRef>
              <c:f>'G52'!$A$6</c:f>
              <c:strCache>
                <c:ptCount val="1"/>
                <c:pt idx="0">
                  <c:v>Domácnosti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strRef>
              <c:f>'G52'!$B$3:$F$3</c:f>
              <c:strCache>
                <c:ptCount val="5"/>
                <c:pt idx="0">
                  <c:v>2020-2030</c:v>
                </c:pt>
                <c:pt idx="1">
                  <c:v>2031-2035</c:v>
                </c:pt>
                <c:pt idx="2">
                  <c:v>2036-2040</c:v>
                </c:pt>
                <c:pt idx="3">
                  <c:v>2041-2045</c:v>
                </c:pt>
                <c:pt idx="4">
                  <c:v>2046-2050</c:v>
                </c:pt>
              </c:strCache>
            </c:strRef>
          </c:cat>
          <c:val>
            <c:numRef>
              <c:f>'G52'!$B$6:$F$6</c:f>
              <c:numCache>
                <c:formatCode>0</c:formatCode>
                <c:ptCount val="5"/>
                <c:pt idx="0">
                  <c:v>5808.7578998657918</c:v>
                </c:pt>
                <c:pt idx="1">
                  <c:v>1182.344854349767</c:v>
                </c:pt>
                <c:pt idx="2">
                  <c:v>1331.0735350977775</c:v>
                </c:pt>
                <c:pt idx="3">
                  <c:v>1345.6702335537639</c:v>
                </c:pt>
                <c:pt idx="4">
                  <c:v>2714.9747366693337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24-46A1-8139-8A862044D4C8}"/>
            </c:ext>
          </c:extLst>
        </c:ser>
        <c:ser>
          <c:idx val="2"/>
          <c:order val="2"/>
          <c:tx>
            <c:strRef>
              <c:f>'G52'!$A$7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strRef>
              <c:f>'G52'!$B$3:$F$3</c:f>
              <c:strCache>
                <c:ptCount val="5"/>
                <c:pt idx="0">
                  <c:v>2020-2030</c:v>
                </c:pt>
                <c:pt idx="1">
                  <c:v>2031-2035</c:v>
                </c:pt>
                <c:pt idx="2">
                  <c:v>2036-2040</c:v>
                </c:pt>
                <c:pt idx="3">
                  <c:v>2041-2045</c:v>
                </c:pt>
                <c:pt idx="4">
                  <c:v>2046-2050</c:v>
                </c:pt>
              </c:strCache>
            </c:strRef>
          </c:cat>
          <c:val>
            <c:numRef>
              <c:f>'G52'!$B$7:$F$7</c:f>
              <c:numCache>
                <c:formatCode>0</c:formatCode>
                <c:ptCount val="5"/>
                <c:pt idx="0">
                  <c:v>1892.400877899785</c:v>
                </c:pt>
                <c:pt idx="1">
                  <c:v>1422.9757715319502</c:v>
                </c:pt>
                <c:pt idx="2">
                  <c:v>3929.5907210134137</c:v>
                </c:pt>
                <c:pt idx="3">
                  <c:v>8796.1630467664036</c:v>
                </c:pt>
                <c:pt idx="4">
                  <c:v>1510.0187462128988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24-46A1-8139-8A862044D4C8}"/>
            </c:ext>
          </c:extLst>
        </c:ser>
        <c:ser>
          <c:idx val="3"/>
          <c:order val="3"/>
          <c:tx>
            <c:strRef>
              <c:f>'G52'!$A$8</c:f>
              <c:strCache>
                <c:ptCount val="1"/>
                <c:pt idx="0">
                  <c:v>Služby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strRef>
              <c:f>'G52'!$B$3:$F$3</c:f>
              <c:strCache>
                <c:ptCount val="5"/>
                <c:pt idx="0">
                  <c:v>2020-2030</c:v>
                </c:pt>
                <c:pt idx="1">
                  <c:v>2031-2035</c:v>
                </c:pt>
                <c:pt idx="2">
                  <c:v>2036-2040</c:v>
                </c:pt>
                <c:pt idx="3">
                  <c:v>2041-2045</c:v>
                </c:pt>
                <c:pt idx="4">
                  <c:v>2046-2050</c:v>
                </c:pt>
              </c:strCache>
            </c:strRef>
          </c:cat>
          <c:val>
            <c:numRef>
              <c:f>'G52'!$B$8:$F$8</c:f>
              <c:numCache>
                <c:formatCode>0</c:formatCode>
                <c:ptCount val="5"/>
                <c:pt idx="0">
                  <c:v>928.86121614537296</c:v>
                </c:pt>
                <c:pt idx="1">
                  <c:v>771.75761177428467</c:v>
                </c:pt>
                <c:pt idx="2">
                  <c:v>1504.2472385697729</c:v>
                </c:pt>
                <c:pt idx="3">
                  <c:v>2510.8363393849013</c:v>
                </c:pt>
                <c:pt idx="4">
                  <c:v>620.03873297743485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24-46A1-8139-8A862044D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3928176"/>
        <c:axId val="583932112"/>
      </c:barChart>
      <c:lineChart>
        <c:grouping val="standard"/>
        <c:varyColors val="0"/>
        <c:ser>
          <c:idx val="4"/>
          <c:order val="4"/>
          <c:tx>
            <c:strRef>
              <c:f>'G52'!$A$10</c:f>
              <c:strCache>
                <c:ptCount val="1"/>
                <c:pt idx="0">
                  <c:v>Dodatočné investície (v % HDP ročne)</c:v>
                </c:pt>
              </c:strCache>
            </c:strRef>
          </c:tx>
          <c:spPr>
            <a:ln w="28575" cap="rnd">
              <a:solidFill>
                <a:srgbClr val="28758C"/>
              </a:solidFill>
              <a:round/>
            </a:ln>
            <a:effectLst/>
          </c:spPr>
          <c:marker>
            <c:symbol val="none"/>
          </c:marker>
          <c:cat>
            <c:strRef>
              <c:f>'G52'!$B$3:$F$3</c:f>
              <c:strCache>
                <c:ptCount val="5"/>
                <c:pt idx="0">
                  <c:v>2020-2030</c:v>
                </c:pt>
                <c:pt idx="1">
                  <c:v>2031-2035</c:v>
                </c:pt>
                <c:pt idx="2">
                  <c:v>2036-2040</c:v>
                </c:pt>
                <c:pt idx="3">
                  <c:v>2041-2045</c:v>
                </c:pt>
                <c:pt idx="4">
                  <c:v>2046-2050</c:v>
                </c:pt>
              </c:strCache>
            </c:strRef>
          </c:cat>
          <c:val>
            <c:numRef>
              <c:f>'G52'!$B$10:$F$10</c:f>
              <c:numCache>
                <c:formatCode>0.00</c:formatCode>
                <c:ptCount val="5"/>
                <c:pt idx="0">
                  <c:v>1.0219500938820871</c:v>
                </c:pt>
                <c:pt idx="1">
                  <c:v>1.4725081584427995</c:v>
                </c:pt>
                <c:pt idx="2">
                  <c:v>1.2178731170740407</c:v>
                </c:pt>
                <c:pt idx="3">
                  <c:v>2.0242377469373314</c:v>
                </c:pt>
                <c:pt idx="4">
                  <c:v>0.75378930569442903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24-46A1-8139-8A862044D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0829744"/>
        <c:axId val="1050834336"/>
      </c:line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r>
                  <a:rPr lang="sk-SK"/>
                  <a:t>v mld. eur 2023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  <c:majorUnit val="2000"/>
        <c:dispUnits>
          <c:builtInUnit val="thousands"/>
        </c:dispUnits>
      </c:valAx>
      <c:valAx>
        <c:axId val="10508343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r>
                  <a:rPr lang="sk-SK"/>
                  <a:t>v % HDP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548118826601267"/>
              <c:y val="0.23213660245183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Chivo" pitchFamily="2" charset="-18"/>
                  <a:ea typeface="+mn-ea"/>
                  <a:cs typeface="Chivo" pitchFamily="2" charset="-18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050829744"/>
        <c:crosses val="max"/>
        <c:crossBetween val="between"/>
        <c:majorUnit val="0.5"/>
      </c:valAx>
      <c:catAx>
        <c:axId val="1050829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508343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0555555555555414E-3"/>
          <c:y val="0.74196438995913605"/>
          <c:w val="0.99794444444444441"/>
          <c:h val="0.258035610040864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231408573928259E-2"/>
          <c:y val="5.9379217273954114E-2"/>
          <c:w val="0.88621303587051614"/>
          <c:h val="0.585470422261140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'G53'!$A$4</c:f>
              <c:strCache>
                <c:ptCount val="1"/>
                <c:pt idx="0">
                  <c:v>Palivové náklady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'G53'!$B$3:$F$3</c:f>
              <c:numCache>
                <c:formatCode>0</c:formatCode>
                <c:ptCount val="5"/>
                <c:pt idx="0">
                  <c:v>2030</c:v>
                </c:pt>
                <c:pt idx="1">
                  <c:v>2035</c:v>
                </c:pt>
                <c:pt idx="2">
                  <c:v>2040</c:v>
                </c:pt>
                <c:pt idx="3">
                  <c:v>2045</c:v>
                </c:pt>
                <c:pt idx="4">
                  <c:v>2050</c:v>
                </c:pt>
              </c:numCache>
            </c:numRef>
          </c:cat>
          <c:val>
            <c:numRef>
              <c:f>'G53'!$B$4:$F$4</c:f>
              <c:numCache>
                <c:formatCode>0</c:formatCode>
                <c:ptCount val="5"/>
                <c:pt idx="0">
                  <c:v>1245.3117107358348</c:v>
                </c:pt>
                <c:pt idx="1">
                  <c:v>2923.7414158069487</c:v>
                </c:pt>
                <c:pt idx="2">
                  <c:v>3977.7641911616183</c:v>
                </c:pt>
                <c:pt idx="3">
                  <c:v>4613.4574470960915</c:v>
                </c:pt>
                <c:pt idx="4">
                  <c:v>5389.0145171420099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32-472B-856D-E4B98505A7DB}"/>
            </c:ext>
          </c:extLst>
        </c:ser>
        <c:ser>
          <c:idx val="1"/>
          <c:order val="1"/>
          <c:tx>
            <c:strRef>
              <c:f>'G53'!$A$5</c:f>
              <c:strCache>
                <c:ptCount val="1"/>
                <c:pt idx="0">
                  <c:v>Náklady na emisné kvóty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'G53'!$B$3:$F$3</c:f>
              <c:numCache>
                <c:formatCode>0</c:formatCode>
                <c:ptCount val="5"/>
                <c:pt idx="0">
                  <c:v>2030</c:v>
                </c:pt>
                <c:pt idx="1">
                  <c:v>2035</c:v>
                </c:pt>
                <c:pt idx="2">
                  <c:v>2040</c:v>
                </c:pt>
                <c:pt idx="3">
                  <c:v>2045</c:v>
                </c:pt>
                <c:pt idx="4">
                  <c:v>2050</c:v>
                </c:pt>
              </c:numCache>
            </c:numRef>
          </c:cat>
          <c:val>
            <c:numRef>
              <c:f>'G53'!$B$5:$F$5</c:f>
              <c:numCache>
                <c:formatCode>0</c:formatCode>
                <c:ptCount val="5"/>
                <c:pt idx="0">
                  <c:v>781.47944749343515</c:v>
                </c:pt>
                <c:pt idx="1">
                  <c:v>1463.9480952790905</c:v>
                </c:pt>
                <c:pt idx="2">
                  <c:v>2222.4383255949338</c:v>
                </c:pt>
                <c:pt idx="3">
                  <c:v>3291.215284695093</c:v>
                </c:pt>
                <c:pt idx="4">
                  <c:v>3946.7148714115074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32-472B-856D-E4B98505A7DB}"/>
            </c:ext>
          </c:extLst>
        </c:ser>
        <c:ser>
          <c:idx val="2"/>
          <c:order val="2"/>
          <c:tx>
            <c:strRef>
              <c:f>'G53'!$A$6</c:f>
              <c:strCache>
                <c:ptCount val="1"/>
                <c:pt idx="0">
                  <c:v>Ostatné prevádzkové náklady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'G53'!$B$3:$F$3</c:f>
              <c:numCache>
                <c:formatCode>0</c:formatCode>
                <c:ptCount val="5"/>
                <c:pt idx="0">
                  <c:v>2030</c:v>
                </c:pt>
                <c:pt idx="1">
                  <c:v>2035</c:v>
                </c:pt>
                <c:pt idx="2">
                  <c:v>2040</c:v>
                </c:pt>
                <c:pt idx="3">
                  <c:v>2045</c:v>
                </c:pt>
                <c:pt idx="4">
                  <c:v>2050</c:v>
                </c:pt>
              </c:numCache>
            </c:numRef>
          </c:cat>
          <c:val>
            <c:numRef>
              <c:f>'G53'!$B$6:$F$6</c:f>
              <c:numCache>
                <c:formatCode>0</c:formatCode>
                <c:ptCount val="5"/>
                <c:pt idx="0">
                  <c:v>102.04244507349276</c:v>
                </c:pt>
                <c:pt idx="1">
                  <c:v>156.72699577223642</c:v>
                </c:pt>
                <c:pt idx="2">
                  <c:v>599.4103751016911</c:v>
                </c:pt>
                <c:pt idx="3">
                  <c:v>820.29327014817954</c:v>
                </c:pt>
                <c:pt idx="4">
                  <c:v>797.62469896553057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32-472B-856D-E4B98505A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3928176"/>
        <c:axId val="583932112"/>
      </c:barChart>
      <c:lineChart>
        <c:grouping val="standard"/>
        <c:varyColors val="0"/>
        <c:ser>
          <c:idx val="3"/>
          <c:order val="3"/>
          <c:tx>
            <c:strRef>
              <c:f>'G53'!$A$7</c:f>
              <c:strCache>
                <c:ptCount val="1"/>
                <c:pt idx="0">
                  <c:v>Celkové ročné úspory</c:v>
                </c:pt>
              </c:strCache>
            </c:strRef>
          </c:tx>
          <c:spPr>
            <a:ln w="28575" cap="rnd">
              <a:solidFill>
                <a:srgbClr val="DC9790"/>
              </a:solidFill>
              <a:round/>
            </a:ln>
            <a:effectLst/>
          </c:spPr>
          <c:marker>
            <c:symbol val="none"/>
          </c:marker>
          <c:cat>
            <c:multiLvlStrRef>
              <c:f>SAVE_ALL!#REF!</c:f>
            </c:multiLvlStrRef>
          </c:cat>
          <c:val>
            <c:numRef>
              <c:f>'G53'!$B$7:$F$7</c:f>
              <c:numCache>
                <c:formatCode>0</c:formatCode>
                <c:ptCount val="5"/>
                <c:pt idx="0">
                  <c:v>2128.8336033027626</c:v>
                </c:pt>
                <c:pt idx="1">
                  <c:v>4544.4165068582752</c:v>
                </c:pt>
                <c:pt idx="2">
                  <c:v>6799.6128918582435</c:v>
                </c:pt>
                <c:pt idx="3">
                  <c:v>8724.9660019393632</c:v>
                </c:pt>
                <c:pt idx="4">
                  <c:v>10133.354087519048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32-472B-856D-E4B98505A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928176"/>
        <c:axId val="583932112"/>
      </c:lineChart>
      <c:catAx>
        <c:axId val="5839281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  <c:majorUnit val="3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952228059933835"/>
          <c:w val="1"/>
          <c:h val="0.24047771940066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0224814814814813E-2"/>
          <c:y val="6.7960692741778558E-2"/>
          <c:w val="0.85803444444444443"/>
          <c:h val="0.6243169877408055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'G54'!$A$5</c:f>
              <c:strCache>
                <c:ptCount val="1"/>
                <c:pt idx="0">
                  <c:v>Vietor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'G54'!$B$3:$G$3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'G54'!$B$5:$G$5</c:f>
              <c:numCache>
                <c:formatCode>#,##0</c:formatCode>
                <c:ptCount val="6"/>
                <c:pt idx="0">
                  <c:v>78.206624999999988</c:v>
                </c:pt>
                <c:pt idx="1">
                  <c:v>901.11411249999992</c:v>
                </c:pt>
                <c:pt idx="2">
                  <c:v>1960.8590672999999</c:v>
                </c:pt>
                <c:pt idx="3">
                  <c:v>2907.8625558473618</c:v>
                </c:pt>
                <c:pt idx="4">
                  <c:v>1910.5494665232361</c:v>
                </c:pt>
                <c:pt idx="5">
                  <c:v>1609.7705743904939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9-4C78-BDF3-A7E2E06FCAD8}"/>
            </c:ext>
          </c:extLst>
        </c:ser>
        <c:ser>
          <c:idx val="2"/>
          <c:order val="1"/>
          <c:tx>
            <c:strRef>
              <c:f>'G54'!$A$6</c:f>
              <c:strCache>
                <c:ptCount val="1"/>
                <c:pt idx="0">
                  <c:v>Slnko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numRef>
              <c:f>'G54'!$B$3:$G$3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'G54'!$B$6:$G$6</c:f>
              <c:numCache>
                <c:formatCode>#,##0</c:formatCode>
                <c:ptCount val="6"/>
                <c:pt idx="0">
                  <c:v>0</c:v>
                </c:pt>
                <c:pt idx="1">
                  <c:v>141.75644365375635</c:v>
                </c:pt>
                <c:pt idx="2">
                  <c:v>1952.025031190552</c:v>
                </c:pt>
                <c:pt idx="3">
                  <c:v>1054.8680050539863</c:v>
                </c:pt>
                <c:pt idx="4">
                  <c:v>626.58357337804591</c:v>
                </c:pt>
                <c:pt idx="5">
                  <c:v>13.261032653701436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09-4C78-BDF3-A7E2E06FCAD8}"/>
            </c:ext>
          </c:extLst>
        </c:ser>
        <c:ser>
          <c:idx val="4"/>
          <c:order val="2"/>
          <c:tx>
            <c:strRef>
              <c:f>'G54'!$A$8</c:f>
              <c:strCache>
                <c:ptCount val="1"/>
                <c:pt idx="0">
                  <c:v>Batérie a elektrolyzéry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numRef>
              <c:f>'G54'!$B$3:$G$3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'G54'!$B$8:$G$8</c:f>
              <c:numCache>
                <c:formatCode>#,##0</c:formatCode>
                <c:ptCount val="6"/>
                <c:pt idx="0">
                  <c:v>0</c:v>
                </c:pt>
                <c:pt idx="1">
                  <c:v>86.34655037108368</c:v>
                </c:pt>
                <c:pt idx="2">
                  <c:v>629.76358795503052</c:v>
                </c:pt>
                <c:pt idx="3">
                  <c:v>1130.1096984130268</c:v>
                </c:pt>
                <c:pt idx="4">
                  <c:v>742.74354978310919</c:v>
                </c:pt>
                <c:pt idx="5">
                  <c:v>526.65175097070346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09-4C78-BDF3-A7E2E06FCAD8}"/>
            </c:ext>
          </c:extLst>
        </c:ser>
        <c:ser>
          <c:idx val="3"/>
          <c:order val="3"/>
          <c:tx>
            <c:strRef>
              <c:f>'G54'!$A$7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numRef>
              <c:f>'G54'!$B$3:$G$3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'G54'!$B$7:$G$7</c:f>
              <c:numCache>
                <c:formatCode>#,##0</c:formatCode>
                <c:ptCount val="6"/>
                <c:pt idx="0">
                  <c:v>74.466096263623385</c:v>
                </c:pt>
                <c:pt idx="1">
                  <c:v>-109.62786315505636</c:v>
                </c:pt>
                <c:pt idx="2">
                  <c:v>-202.13748568049323</c:v>
                </c:pt>
                <c:pt idx="3">
                  <c:v>-92.075869912031294</c:v>
                </c:pt>
                <c:pt idx="4">
                  <c:v>-328.37163627100449</c:v>
                </c:pt>
                <c:pt idx="5">
                  <c:v>446.86490275838429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09-4C78-BDF3-A7E2E06FCAD8}"/>
            </c:ext>
          </c:extLst>
        </c:ser>
        <c:ser>
          <c:idx val="0"/>
          <c:order val="4"/>
          <c:tx>
            <c:strRef>
              <c:f>'G54'!$A$4</c:f>
              <c:strCache>
                <c:ptCount val="1"/>
                <c:pt idx="0">
                  <c:v>Jadro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'G54'!$B$3:$G$3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'G54'!$B$4:$G$4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1290.513588</c:v>
                </c:pt>
                <c:pt idx="3">
                  <c:v>0</c:v>
                </c:pt>
                <c:pt idx="4">
                  <c:v>-81.949594108223778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09-4C78-BDF3-A7E2E06FC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8531872"/>
        <c:axId val="578534496"/>
      </c:bar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noMultiLvlLbl val="0"/>
      </c:catAx>
      <c:valAx>
        <c:axId val="578534496"/>
        <c:scaling>
          <c:orientation val="minMax"/>
          <c:max val="6000"/>
          <c:min val="-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between"/>
        <c:majorUnit val="10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0986962444055266"/>
          <c:w val="1"/>
          <c:h val="0.19013037555944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'G55'!$A$4</c:f>
              <c:strCache>
                <c:ptCount val="1"/>
                <c:pt idx="0">
                  <c:v>Lesy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'G55'!$B$3:$AA$3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'G55'!$B$4:$AA$4</c:f>
              <c:numCache>
                <c:formatCode>General</c:formatCode>
                <c:ptCount val="26"/>
                <c:pt idx="0">
                  <c:v>45.372904334294681</c:v>
                </c:pt>
                <c:pt idx="1">
                  <c:v>93.313773917214661</c:v>
                </c:pt>
                <c:pt idx="2">
                  <c:v>143.82260874875993</c:v>
                </c:pt>
                <c:pt idx="3">
                  <c:v>196.89940882893052</c:v>
                </c:pt>
                <c:pt idx="4">
                  <c:v>252.54417415772639</c:v>
                </c:pt>
                <c:pt idx="5">
                  <c:v>310.75690473514766</c:v>
                </c:pt>
                <c:pt idx="6">
                  <c:v>371.90212175477348</c:v>
                </c:pt>
                <c:pt idx="7">
                  <c:v>435.97982521660418</c:v>
                </c:pt>
                <c:pt idx="8">
                  <c:v>502.99001512063955</c:v>
                </c:pt>
                <c:pt idx="9">
                  <c:v>572.93269146687942</c:v>
                </c:pt>
                <c:pt idx="10">
                  <c:v>645.80785425532429</c:v>
                </c:pt>
                <c:pt idx="11">
                  <c:v>721.24986596920417</c:v>
                </c:pt>
                <c:pt idx="12">
                  <c:v>799.25872660851905</c:v>
                </c:pt>
                <c:pt idx="13">
                  <c:v>879.83443617326873</c:v>
                </c:pt>
                <c:pt idx="14">
                  <c:v>962.97699466345341</c:v>
                </c:pt>
                <c:pt idx="15">
                  <c:v>1048.6864020790731</c:v>
                </c:pt>
                <c:pt idx="16">
                  <c:v>1136.6624577183552</c:v>
                </c:pt>
                <c:pt idx="17">
                  <c:v>1226.9051615813003</c:v>
                </c:pt>
                <c:pt idx="18">
                  <c:v>1319.4145136679076</c:v>
                </c:pt>
                <c:pt idx="19">
                  <c:v>1414.1905139781779</c:v>
                </c:pt>
                <c:pt idx="20">
                  <c:v>1511.2331625121105</c:v>
                </c:pt>
                <c:pt idx="21">
                  <c:v>1611.7133636973147</c:v>
                </c:pt>
                <c:pt idx="22">
                  <c:v>1715.6311175337894</c:v>
                </c:pt>
                <c:pt idx="23">
                  <c:v>1822.9864240215352</c:v>
                </c:pt>
                <c:pt idx="24">
                  <c:v>1933.779283160552</c:v>
                </c:pt>
                <c:pt idx="25">
                  <c:v>2048.0096949508397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9F-4EBF-8832-7834EB5F2D60}"/>
            </c:ext>
          </c:extLst>
        </c:ser>
        <c:ser>
          <c:idx val="1"/>
          <c:order val="1"/>
          <c:tx>
            <c:strRef>
              <c:f>'G55'!$A$5</c:f>
              <c:strCache>
                <c:ptCount val="1"/>
                <c:pt idx="0">
                  <c:v>Výrobky z dreva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'G55'!$B$3:$AA$3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'G55'!$B$5:$AA$5</c:f>
              <c:numCache>
                <c:formatCode>General</c:formatCode>
                <c:ptCount val="26"/>
                <c:pt idx="0">
                  <c:v>11.549832448</c:v>
                </c:pt>
                <c:pt idx="1">
                  <c:v>23.099664896</c:v>
                </c:pt>
                <c:pt idx="2">
                  <c:v>34.649497343999997</c:v>
                </c:pt>
                <c:pt idx="3">
                  <c:v>46.199329792</c:v>
                </c:pt>
                <c:pt idx="4">
                  <c:v>57.749162240000004</c:v>
                </c:pt>
                <c:pt idx="5">
                  <c:v>69.298994688000008</c:v>
                </c:pt>
                <c:pt idx="6">
                  <c:v>80.848827136000011</c:v>
                </c:pt>
                <c:pt idx="7">
                  <c:v>92.398659584000015</c:v>
                </c:pt>
                <c:pt idx="9">
                  <c:v>115.49832448000002</c:v>
                </c:pt>
                <c:pt idx="10">
                  <c:v>127.04815692800003</c:v>
                </c:pt>
                <c:pt idx="11">
                  <c:v>138.59798937600002</c:v>
                </c:pt>
                <c:pt idx="12">
                  <c:v>150.147821824</c:v>
                </c:pt>
                <c:pt idx="13">
                  <c:v>161.69765427199999</c:v>
                </c:pt>
                <c:pt idx="14">
                  <c:v>173.24748671999998</c:v>
                </c:pt>
                <c:pt idx="15">
                  <c:v>184.79731916799997</c:v>
                </c:pt>
                <c:pt idx="16">
                  <c:v>196.34715161599996</c:v>
                </c:pt>
                <c:pt idx="17">
                  <c:v>207.89698406399995</c:v>
                </c:pt>
                <c:pt idx="18">
                  <c:v>219.44681651199994</c:v>
                </c:pt>
                <c:pt idx="19">
                  <c:v>230.99664895999993</c:v>
                </c:pt>
                <c:pt idx="20">
                  <c:v>242.54648140799992</c:v>
                </c:pt>
                <c:pt idx="21">
                  <c:v>254.09631385599991</c:v>
                </c:pt>
                <c:pt idx="22">
                  <c:v>265.6461463039999</c:v>
                </c:pt>
                <c:pt idx="23">
                  <c:v>277.19597875199992</c:v>
                </c:pt>
                <c:pt idx="24">
                  <c:v>288.74581119999993</c:v>
                </c:pt>
                <c:pt idx="25">
                  <c:v>300.29564364799995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9F-4EBF-8832-7834EB5F2D60}"/>
            </c:ext>
          </c:extLst>
        </c:ser>
        <c:ser>
          <c:idx val="2"/>
          <c:order val="2"/>
          <c:tx>
            <c:strRef>
              <c:f>'G55'!$A$6</c:f>
              <c:strCache>
                <c:ptCount val="1"/>
                <c:pt idx="0">
                  <c:v>Orná pôda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cat>
            <c:numRef>
              <c:f>'G55'!$B$3:$AA$3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'G55'!$B$6:$AA$6</c:f>
              <c:numCache>
                <c:formatCode>General</c:formatCode>
                <c:ptCount val="26"/>
                <c:pt idx="0">
                  <c:v>0.57238073255999999</c:v>
                </c:pt>
                <c:pt idx="1">
                  <c:v>1.4406532561287255</c:v>
                </c:pt>
                <c:pt idx="2">
                  <c:v>2.6048175707061763</c:v>
                </c:pt>
                <c:pt idx="3">
                  <c:v>4.0648736762923523</c:v>
                </c:pt>
                <c:pt idx="4">
                  <c:v>5.8208215728872528</c:v>
                </c:pt>
                <c:pt idx="5">
                  <c:v>7.8726612604908794</c:v>
                </c:pt>
                <c:pt idx="6">
                  <c:v>14.866828180778105</c:v>
                </c:pt>
                <c:pt idx="7">
                  <c:v>26.80332233374893</c:v>
                </c:pt>
                <c:pt idx="8">
                  <c:v>43.682143719403356</c:v>
                </c:pt>
                <c:pt idx="9">
                  <c:v>65.503292337741371</c:v>
                </c:pt>
                <c:pt idx="10">
                  <c:v>92.26676818876301</c:v>
                </c:pt>
                <c:pt idx="11">
                  <c:v>121.74256760298768</c:v>
                </c:pt>
                <c:pt idx="12">
                  <c:v>153.93069058041547</c:v>
                </c:pt>
                <c:pt idx="13">
                  <c:v>188.83113712104634</c:v>
                </c:pt>
                <c:pt idx="14">
                  <c:v>226.44390722488023</c:v>
                </c:pt>
                <c:pt idx="15">
                  <c:v>266.76900089191719</c:v>
                </c:pt>
                <c:pt idx="16">
                  <c:v>309.80641812215714</c:v>
                </c:pt>
                <c:pt idx="17">
                  <c:v>355.55615891560035</c:v>
                </c:pt>
                <c:pt idx="18">
                  <c:v>404.01822327224653</c:v>
                </c:pt>
                <c:pt idx="19">
                  <c:v>455.1926111920958</c:v>
                </c:pt>
                <c:pt idx="20">
                  <c:v>509.07932267514809</c:v>
                </c:pt>
                <c:pt idx="21">
                  <c:v>566.82958902063251</c:v>
                </c:pt>
                <c:pt idx="22">
                  <c:v>628.44341022854906</c:v>
                </c:pt>
                <c:pt idx="23">
                  <c:v>693.92078629889761</c:v>
                </c:pt>
                <c:pt idx="24">
                  <c:v>763.26171723167829</c:v>
                </c:pt>
                <c:pt idx="25">
                  <c:v>836.46620302689109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9F-4EBF-8832-7834EB5F2D60}"/>
            </c:ext>
          </c:extLst>
        </c:ser>
        <c:ser>
          <c:idx val="3"/>
          <c:order val="3"/>
          <c:tx>
            <c:strRef>
              <c:f>'G55'!$A$7</c:f>
              <c:strCache>
                <c:ptCount val="1"/>
                <c:pt idx="0">
                  <c:v>Mokrade a rašeliniská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'G55'!$B$3:$AA$3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'G55'!$B$7:$AA$7</c:f>
              <c:numCache>
                <c:formatCode>General</c:formatCode>
                <c:ptCount val="26"/>
                <c:pt idx="0">
                  <c:v>3.0890388741333333E-2</c:v>
                </c:pt>
                <c:pt idx="1">
                  <c:v>0.12356155496533332</c:v>
                </c:pt>
                <c:pt idx="2">
                  <c:v>0.27801349867199993</c:v>
                </c:pt>
                <c:pt idx="3">
                  <c:v>0.49424621986133321</c:v>
                </c:pt>
                <c:pt idx="4">
                  <c:v>0.77225971853333308</c:v>
                </c:pt>
                <c:pt idx="5">
                  <c:v>1.1120539946879997</c:v>
                </c:pt>
                <c:pt idx="6">
                  <c:v>1.5177174821293329</c:v>
                </c:pt>
                <c:pt idx="7">
                  <c:v>1.9892501808573329</c:v>
                </c:pt>
                <c:pt idx="8">
                  <c:v>2.5266520908719992</c:v>
                </c:pt>
                <c:pt idx="9">
                  <c:v>3.1299232121733325</c:v>
                </c:pt>
                <c:pt idx="10">
                  <c:v>3.7990635447613323</c:v>
                </c:pt>
                <c:pt idx="11">
                  <c:v>4.5340730886359992</c:v>
                </c:pt>
                <c:pt idx="12">
                  <c:v>5.3349518437973327</c:v>
                </c:pt>
                <c:pt idx="13">
                  <c:v>6.2016998102453327</c:v>
                </c:pt>
                <c:pt idx="14">
                  <c:v>7.1343169879800001</c:v>
                </c:pt>
                <c:pt idx="15">
                  <c:v>8.1328033770013306</c:v>
                </c:pt>
                <c:pt idx="16">
                  <c:v>9.1979766640701346</c:v>
                </c:pt>
                <c:pt idx="17">
                  <c:v>10.329836849186401</c:v>
                </c:pt>
                <c:pt idx="18">
                  <c:v>11.528383932350135</c:v>
                </c:pt>
                <c:pt idx="19">
                  <c:v>12.793617913561334</c:v>
                </c:pt>
                <c:pt idx="20">
                  <c:v>14.125538792820002</c:v>
                </c:pt>
                <c:pt idx="21">
                  <c:v>15.522511196604535</c:v>
                </c:pt>
                <c:pt idx="22">
                  <c:v>16.984535124914942</c:v>
                </c:pt>
                <c:pt idx="23">
                  <c:v>18.51161057775121</c:v>
                </c:pt>
                <c:pt idx="24">
                  <c:v>20.103737555113344</c:v>
                </c:pt>
                <c:pt idx="25">
                  <c:v>21.760916057001342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9F-4EBF-8832-7834EB5F2D60}"/>
            </c:ext>
          </c:extLst>
        </c:ser>
        <c:ser>
          <c:idx val="4"/>
          <c:order val="4"/>
          <c:tx>
            <c:strRef>
              <c:f>'G55'!$A$8</c:f>
              <c:strCache>
                <c:ptCount val="1"/>
                <c:pt idx="0">
                  <c:v>Pasienky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'G55'!$B$3:$AA$3</c:f>
              <c:numCache>
                <c:formatCode>General</c:formatCode>
                <c:ptCount val="2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</c:numCache>
            </c:numRef>
          </c:cat>
          <c:val>
            <c:numRef>
              <c:f>'G55'!$B$8:$AA$8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1.4579388498602666</c:v>
                </c:pt>
                <c:pt idx="7">
                  <c:v>4.3738165495808001</c:v>
                </c:pt>
                <c:pt idx="8">
                  <c:v>8.7476330991616003</c:v>
                </c:pt>
                <c:pt idx="9">
                  <c:v>14.579388498602667</c:v>
                </c:pt>
                <c:pt idx="10">
                  <c:v>21.869082747903999</c:v>
                </c:pt>
                <c:pt idx="11">
                  <c:v>40.545199543629472</c:v>
                </c:pt>
                <c:pt idx="12">
                  <c:v>70.607738885779071</c:v>
                </c:pt>
                <c:pt idx="13">
                  <c:v>112.05670077435281</c:v>
                </c:pt>
                <c:pt idx="14">
                  <c:v>164.89208520935071</c:v>
                </c:pt>
                <c:pt idx="15">
                  <c:v>229.11389219077273</c:v>
                </c:pt>
                <c:pt idx="16">
                  <c:v>297.11040449706439</c:v>
                </c:pt>
                <c:pt idx="17">
                  <c:v>368.88162212822579</c:v>
                </c:pt>
                <c:pt idx="18">
                  <c:v>444.42754508425702</c:v>
                </c:pt>
                <c:pt idx="19">
                  <c:v>523.74817336515787</c:v>
                </c:pt>
                <c:pt idx="20">
                  <c:v>606.84350697092839</c:v>
                </c:pt>
                <c:pt idx="21">
                  <c:v>702.34597060763156</c:v>
                </c:pt>
                <c:pt idx="22">
                  <c:v>810.25556427526749</c:v>
                </c:pt>
                <c:pt idx="23">
                  <c:v>930.57228797383584</c:v>
                </c:pt>
                <c:pt idx="24">
                  <c:v>1063.2961417033366</c:v>
                </c:pt>
                <c:pt idx="25">
                  <c:v>1208.4271254637704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9F-4EBF-8832-7834EB5F2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8531872"/>
        <c:axId val="578534496"/>
      </c:areaChart>
      <c:catAx>
        <c:axId val="57853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4496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5785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78531872"/>
        <c:crosses val="autoZero"/>
        <c:crossBetween val="midCat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'G56'!$A$4</c:f>
              <c:strCache>
                <c:ptCount val="1"/>
                <c:pt idx="0">
                  <c:v>HD mliečny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numRef>
              <c:f>'G56'!$B$3:$G$3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'G56'!$B$4:$G$4</c:f>
              <c:numCache>
                <c:formatCode>0.00</c:formatCode>
                <c:ptCount val="6"/>
                <c:pt idx="0">
                  <c:v>0</c:v>
                </c:pt>
                <c:pt idx="1">
                  <c:v>-0.28319519497453527</c:v>
                </c:pt>
                <c:pt idx="2">
                  <c:v>-101.67875163672167</c:v>
                </c:pt>
                <c:pt idx="3">
                  <c:v>-98.705903510943173</c:v>
                </c:pt>
                <c:pt idx="4">
                  <c:v>-98.124071356911955</c:v>
                </c:pt>
                <c:pt idx="5">
                  <c:v>-98.064689986741499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31-42BC-83B3-8B69D37DF66F}"/>
            </c:ext>
          </c:extLst>
        </c:ser>
        <c:ser>
          <c:idx val="1"/>
          <c:order val="1"/>
          <c:tx>
            <c:strRef>
              <c:f>'G56'!$A$5</c:f>
              <c:strCache>
                <c:ptCount val="1"/>
                <c:pt idx="0">
                  <c:v>HD mäsový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numRef>
              <c:f>'G56'!$B$3:$G$3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'G56'!$B$5:$G$5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-31.475170643858288</c:v>
                </c:pt>
                <c:pt idx="3">
                  <c:v>-64.510290417022759</c:v>
                </c:pt>
                <c:pt idx="4">
                  <c:v>-43.044135326488785</c:v>
                </c:pt>
                <c:pt idx="5">
                  <c:v>-29.438582741678797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31-42BC-83B3-8B69D37DF66F}"/>
            </c:ext>
          </c:extLst>
        </c:ser>
        <c:ser>
          <c:idx val="2"/>
          <c:order val="2"/>
          <c:tx>
            <c:strRef>
              <c:f>'G56'!$A$6</c:f>
              <c:strCache>
                <c:ptCount val="1"/>
                <c:pt idx="0">
                  <c:v>Ovce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numRef>
              <c:f>'G56'!$B$3:$G$3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'G56'!$B$6:$G$6</c:f>
              <c:numCache>
                <c:formatCode>0.00</c:formatCode>
                <c:ptCount val="6"/>
                <c:pt idx="0">
                  <c:v>0</c:v>
                </c:pt>
                <c:pt idx="1">
                  <c:v>-7.3353167400514376</c:v>
                </c:pt>
                <c:pt idx="2">
                  <c:v>-12.225527900085728</c:v>
                </c:pt>
                <c:pt idx="3">
                  <c:v>-12.225527900085728</c:v>
                </c:pt>
                <c:pt idx="4">
                  <c:v>-12.225527900085728</c:v>
                </c:pt>
                <c:pt idx="5">
                  <c:v>-12.225527900085728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31-42BC-83B3-8B69D37DF66F}"/>
            </c:ext>
          </c:extLst>
        </c:ser>
        <c:ser>
          <c:idx val="5"/>
          <c:order val="5"/>
          <c:tx>
            <c:strRef>
              <c:f>'G56'!$A$9</c:f>
              <c:strCache>
                <c:ptCount val="1"/>
                <c:pt idx="0">
                  <c:v>Rastlinná výroba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numRef>
              <c:f>'G56'!$B$3:$G$3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'G56'!$B$9:$G$9</c:f>
              <c:numCache>
                <c:formatCode>0.00</c:formatCode>
                <c:ptCount val="6"/>
                <c:pt idx="0">
                  <c:v>1.4332495635154436</c:v>
                </c:pt>
                <c:pt idx="1">
                  <c:v>11.30027558987431</c:v>
                </c:pt>
                <c:pt idx="2">
                  <c:v>20.868446281331646</c:v>
                </c:pt>
                <c:pt idx="3">
                  <c:v>20.868446281331646</c:v>
                </c:pt>
                <c:pt idx="4">
                  <c:v>20.868446281331646</c:v>
                </c:pt>
                <c:pt idx="5">
                  <c:v>20.868446281331646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F8-4B82-A35D-762211B8F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'G56'!$A$7</c15:sqref>
                        </c15:formulaRef>
                      </c:ext>
                    </c:extLst>
                    <c:strCache>
                      <c:ptCount val="1"/>
                      <c:pt idx="0">
                        <c:v>Ošípané</c:v>
                      </c:pt>
                    </c:strCache>
                  </c:strRef>
                </c:tx>
                <c:spPr>
                  <a:solidFill>
                    <a:srgbClr val="DC9790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'G56'!$B$3:$G$3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2025</c:v>
                      </c:pt>
                      <c:pt idx="1">
                        <c:v>2030</c:v>
                      </c:pt>
                      <c:pt idx="2">
                        <c:v>2035</c:v>
                      </c:pt>
                      <c:pt idx="3">
                        <c:v>2040</c:v>
                      </c:pt>
                      <c:pt idx="4">
                        <c:v>2045</c:v>
                      </c:pt>
                      <c:pt idx="5">
                        <c:v>2050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'G56'!$B$7:$G$7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5531-42BC-83B3-8B69D37DF66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'G56'!$A$8</c15:sqref>
                        </c15:formulaRef>
                      </c:ext>
                    </c:extLst>
                    <c:strCache>
                      <c:ptCount val="1"/>
                      <c:pt idx="0">
                        <c:v>Ostatné (hydina)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'G56'!$B$3:$G$3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2025</c:v>
                      </c:pt>
                      <c:pt idx="1">
                        <c:v>2030</c:v>
                      </c:pt>
                      <c:pt idx="2">
                        <c:v>2035</c:v>
                      </c:pt>
                      <c:pt idx="3">
                        <c:v>2040</c:v>
                      </c:pt>
                      <c:pt idx="4">
                        <c:v>2045</c:v>
                      </c:pt>
                      <c:pt idx="5">
                        <c:v>2050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'G56'!$B$8:$G$8</c15:sqref>
                        </c15:formulaRef>
                      </c:ext>
                    </c:extLst>
                    <c:numCache>
                      <c:formatCode>0.00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AF8-4B82-A35D-762211B8FE5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6"/>
          <c:order val="6"/>
          <c:tx>
            <c:strRef>
              <c:f>'G56'!$A$10</c:f>
              <c:strCache>
                <c:ptCount val="1"/>
                <c:pt idx="0">
                  <c:v>Celkový rozdiel</c:v>
                </c:pt>
              </c:strCache>
            </c:strRef>
          </c:tx>
          <c:spPr>
            <a:ln w="28575" cap="rnd">
              <a:solidFill>
                <a:srgbClr val="BFBFBF"/>
              </a:solidFill>
              <a:round/>
            </a:ln>
            <a:effectLst/>
          </c:spPr>
          <c:marker>
            <c:symbol val="none"/>
          </c:marker>
          <c:cat>
            <c:numRef>
              <c:f>'G56'!$B$3:$G$3</c:f>
              <c:numCache>
                <c:formatCode>General</c:formatCode>
                <c:ptCount val="6"/>
                <c:pt idx="0">
                  <c:v>2025</c:v>
                </c:pt>
                <c:pt idx="1">
                  <c:v>2030</c:v>
                </c:pt>
                <c:pt idx="2">
                  <c:v>2035</c:v>
                </c:pt>
                <c:pt idx="3">
                  <c:v>2040</c:v>
                </c:pt>
                <c:pt idx="4">
                  <c:v>2045</c:v>
                </c:pt>
                <c:pt idx="5">
                  <c:v>2050</c:v>
                </c:pt>
              </c:numCache>
            </c:numRef>
          </c:cat>
          <c:val>
            <c:numRef>
              <c:f>'G56'!$B$10:$G$10</c:f>
              <c:numCache>
                <c:formatCode>0.00</c:formatCode>
                <c:ptCount val="6"/>
                <c:pt idx="0">
                  <c:v>1.4332495635154436</c:v>
                </c:pt>
                <c:pt idx="1">
                  <c:v>3.6817636548483375</c:v>
                </c:pt>
                <c:pt idx="2">
                  <c:v>-124.51100389933404</c:v>
                </c:pt>
                <c:pt idx="3">
                  <c:v>-154.57327554672003</c:v>
                </c:pt>
                <c:pt idx="4">
                  <c:v>-132.52528830215482</c:v>
                </c:pt>
                <c:pt idx="5">
                  <c:v>-118.86035434717439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AF8-4B82-A35D-762211B8F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928176"/>
        <c:axId val="583932112"/>
      </c:line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'G57'!$A$4</c:f>
              <c:strCache>
                <c:ptCount val="1"/>
                <c:pt idx="0">
                  <c:v>Variant A</c:v>
                </c:pt>
              </c:strCache>
            </c:strRef>
          </c:tx>
          <c:spPr>
            <a:ln w="28575" cap="rnd">
              <a:solidFill>
                <a:srgbClr val="FB8622"/>
              </a:solidFill>
              <a:round/>
            </a:ln>
            <a:effectLst/>
          </c:spPr>
          <c:marker>
            <c:symbol val="none"/>
          </c:marker>
          <c:cat>
            <c:numRef>
              <c:f>'G57'!$B$3:$H$3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'G57'!$B$4:$H$4</c:f>
              <c:numCache>
                <c:formatCode>General</c:formatCode>
                <c:ptCount val="7"/>
                <c:pt idx="0">
                  <c:v>0</c:v>
                </c:pt>
                <c:pt idx="1">
                  <c:v>4.1830352206284616E-5</c:v>
                </c:pt>
                <c:pt idx="2">
                  <c:v>-4.2440637089825595E-3</c:v>
                </c:pt>
                <c:pt idx="3">
                  <c:v>-4.5349400850934751E-3</c:v>
                </c:pt>
                <c:pt idx="4">
                  <c:v>-2.9414828137827032E-3</c:v>
                </c:pt>
                <c:pt idx="5">
                  <c:v>-1.373374721528986E-3</c:v>
                </c:pt>
                <c:pt idx="6">
                  <c:v>-1.7879943032864665E-3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8-41B3-BCC9-6E391BAC450A}"/>
            </c:ext>
          </c:extLst>
        </c:ser>
        <c:ser>
          <c:idx val="1"/>
          <c:order val="1"/>
          <c:tx>
            <c:strRef>
              <c:f>'G57'!$A$5</c:f>
              <c:strCache>
                <c:ptCount val="1"/>
                <c:pt idx="0">
                  <c:v>Variant B</c:v>
                </c:pt>
              </c:strCache>
            </c:strRef>
          </c:tx>
          <c:spPr>
            <a:ln w="28575" cap="rnd">
              <a:solidFill>
                <a:srgbClr val="99362B"/>
              </a:solidFill>
              <a:round/>
            </a:ln>
            <a:effectLst/>
          </c:spPr>
          <c:marker>
            <c:symbol val="none"/>
          </c:marker>
          <c:cat>
            <c:numRef>
              <c:f>'G57'!$B$3:$H$3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'G57'!$B$5:$H$5</c:f>
              <c:numCache>
                <c:formatCode>General</c:formatCode>
                <c:ptCount val="7"/>
                <c:pt idx="0">
                  <c:v>0</c:v>
                </c:pt>
                <c:pt idx="1">
                  <c:v>4.157319840181195E-5</c:v>
                </c:pt>
                <c:pt idx="2">
                  <c:v>-4.2898476570066846E-3</c:v>
                </c:pt>
                <c:pt idx="3">
                  <c:v>-5.8687375962326316E-3</c:v>
                </c:pt>
                <c:pt idx="4">
                  <c:v>-9.8397278232835728E-3</c:v>
                </c:pt>
                <c:pt idx="5">
                  <c:v>-1.1712059923711604E-2</c:v>
                </c:pt>
                <c:pt idx="6">
                  <c:v>-1.3860985457722963E-2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18-41B3-BCC9-6E391BAC450A}"/>
            </c:ext>
          </c:extLst>
        </c:ser>
        <c:ser>
          <c:idx val="2"/>
          <c:order val="2"/>
          <c:tx>
            <c:strRef>
              <c:f>'G57'!$A$6</c:f>
              <c:strCache>
                <c:ptCount val="1"/>
                <c:pt idx="0">
                  <c:v>Variant C</c:v>
                </c:pt>
              </c:strCache>
            </c:strRef>
          </c:tx>
          <c:spPr>
            <a:ln w="28575" cap="rnd">
              <a:solidFill>
                <a:srgbClr val="F2B116"/>
              </a:solidFill>
              <a:round/>
            </a:ln>
            <a:effectLst/>
          </c:spPr>
          <c:marker>
            <c:symbol val="none"/>
          </c:marker>
          <c:cat>
            <c:numRef>
              <c:f>'G57'!$B$3:$H$3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'G57'!$B$6:$H$6</c:f>
              <c:numCache>
                <c:formatCode>General</c:formatCode>
                <c:ptCount val="7"/>
                <c:pt idx="0">
                  <c:v>0</c:v>
                </c:pt>
                <c:pt idx="1">
                  <c:v>4.3030403294341824E-5</c:v>
                </c:pt>
                <c:pt idx="2">
                  <c:v>-3.7971288514974111E-3</c:v>
                </c:pt>
                <c:pt idx="3">
                  <c:v>-4.9525145533729775E-3</c:v>
                </c:pt>
                <c:pt idx="4">
                  <c:v>-1.2185603903843711E-3</c:v>
                </c:pt>
                <c:pt idx="5">
                  <c:v>-1.130518874523978E-3</c:v>
                </c:pt>
                <c:pt idx="6">
                  <c:v>-1.5547376092454046E-3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18-41B3-BCC9-6E391BAC450A}"/>
            </c:ext>
          </c:extLst>
        </c:ser>
        <c:ser>
          <c:idx val="3"/>
          <c:order val="3"/>
          <c:tx>
            <c:strRef>
              <c:f>'G57'!$A$7</c:f>
              <c:strCache>
                <c:ptCount val="1"/>
                <c:pt idx="0">
                  <c:v>Variant D</c:v>
                </c:pt>
              </c:strCache>
            </c:strRef>
          </c:tx>
          <c:spPr>
            <a:ln w="28575" cap="rnd">
              <a:solidFill>
                <a:srgbClr val="DC9790"/>
              </a:solidFill>
              <a:round/>
            </a:ln>
            <a:effectLst/>
          </c:spPr>
          <c:marker>
            <c:symbol val="none"/>
          </c:marker>
          <c:cat>
            <c:numRef>
              <c:f>'G57'!$B$3:$H$3</c:f>
              <c:numCache>
                <c:formatCode>General</c:formatCod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cat>
          <c:val>
            <c:numRef>
              <c:f>'G57'!$B$7:$H$7</c:f>
              <c:numCache>
                <c:formatCode>General</c:formatCode>
                <c:ptCount val="7"/>
                <c:pt idx="0">
                  <c:v>0</c:v>
                </c:pt>
                <c:pt idx="1">
                  <c:v>4.2858967424619365E-5</c:v>
                </c:pt>
                <c:pt idx="2">
                  <c:v>-3.8427581240213504E-3</c:v>
                </c:pt>
                <c:pt idx="3">
                  <c:v>-5.8379065980618261E-3</c:v>
                </c:pt>
                <c:pt idx="4">
                  <c:v>-8.5033703924987103E-3</c:v>
                </c:pt>
                <c:pt idx="5">
                  <c:v>-1.1476583844151733E-2</c:v>
                </c:pt>
                <c:pt idx="6">
                  <c:v>-1.3634636661827182E-2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18-41B3-BCC9-6E391BAC4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6686160"/>
        <c:axId val="516685832"/>
      </c:lineChart>
      <c:catAx>
        <c:axId val="5166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5832"/>
        <c:crossesAt val="-1.4000000000000002E-2"/>
        <c:auto val="1"/>
        <c:lblAlgn val="ctr"/>
        <c:lblOffset val="100"/>
        <c:noMultiLvlLbl val="0"/>
      </c:catAx>
      <c:valAx>
        <c:axId val="516685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0892510779621285E-2"/>
          <c:y val="4.9428483163422923E-2"/>
          <c:w val="0.86905060258896971"/>
          <c:h val="0.818599856836077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strRef>
              <c:f>'G58'!$A$3:$A$6</c:f>
              <c:strCache>
                <c:ptCount val="4"/>
                <c:pt idx="0">
                  <c:v>Variant A</c:v>
                </c:pt>
                <c:pt idx="1">
                  <c:v>Variant B</c:v>
                </c:pt>
                <c:pt idx="2">
                  <c:v>Variant C</c:v>
                </c:pt>
                <c:pt idx="3">
                  <c:v>Variant D</c:v>
                </c:pt>
              </c:strCache>
            </c:strRef>
          </c:cat>
          <c:val>
            <c:numRef>
              <c:f>'G58'!$B$3:$B$6</c:f>
              <c:numCache>
                <c:formatCode>0.00%</c:formatCode>
                <c:ptCount val="4"/>
                <c:pt idx="0">
                  <c:v>5.3493760477942853E-3</c:v>
                </c:pt>
                <c:pt idx="1">
                  <c:v>4.2257080603409491E-3</c:v>
                </c:pt>
                <c:pt idx="2">
                  <c:v>5.8009378825467639E-3</c:v>
                </c:pt>
                <c:pt idx="3">
                  <c:v>4.6894127343473091E-3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63-4F9B-828B-DDBBC72C9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4596368"/>
        <c:axId val="1894600528"/>
      </c:barChart>
      <c:catAx>
        <c:axId val="189459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894600528"/>
        <c:crosses val="autoZero"/>
        <c:auto val="1"/>
        <c:lblAlgn val="ctr"/>
        <c:lblOffset val="100"/>
        <c:noMultiLvlLbl val="0"/>
      </c:catAx>
      <c:valAx>
        <c:axId val="1894600528"/>
        <c:scaling>
          <c:orientation val="minMax"/>
          <c:max val="6.0000000000000019E-3"/>
        </c:scaling>
        <c:delete val="0"/>
        <c:axPos val="l"/>
        <c:majorGridlines>
          <c:spPr>
            <a:ln w="6350" cap="flat" cmpd="sng" algn="ctr">
              <a:solidFill>
                <a:schemeClr val="accent3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1894596368"/>
        <c:crosses val="autoZero"/>
        <c:crossBetween val="between"/>
      </c:valAx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173328333958255"/>
          <c:y val="4.3444610745970801E-2"/>
          <c:w val="0.83382252218472708"/>
          <c:h val="0.82560614905623664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FB862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'G59'!$A$3:$A$6</c:f>
              <c:strCache>
                <c:ptCount val="4"/>
                <c:pt idx="0">
                  <c:v>Variant A</c:v>
                </c:pt>
                <c:pt idx="1">
                  <c:v>Variant B</c:v>
                </c:pt>
                <c:pt idx="2">
                  <c:v>Variant C</c:v>
                </c:pt>
                <c:pt idx="3">
                  <c:v>Variant D</c:v>
                </c:pt>
              </c:strCache>
            </c:strRef>
          </c:cat>
          <c:val>
            <c:numRef>
              <c:f>'G59'!$B$3:$B$6</c:f>
              <c:numCache>
                <c:formatCode>0.00%</c:formatCode>
                <c:ptCount val="4"/>
                <c:pt idx="0">
                  <c:v>-4.9237780335014136E-3</c:v>
                </c:pt>
                <c:pt idx="1">
                  <c:v>-8.9224030772004914E-3</c:v>
                </c:pt>
                <c:pt idx="2">
                  <c:v>8.0965097610352643E-5</c:v>
                </c:pt>
                <c:pt idx="3">
                  <c:v>-4.0023240840884045E-3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AE-4688-A276-372D63B023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  <c:max val="1.0000000000000002E-3"/>
          <c:min val="-9.0000000000000028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  <c:majorUnit val="1.0000000000000002E-3"/>
      </c:valAx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757786314433902"/>
          <c:y val="7.553291652217356E-2"/>
          <c:w val="0.48509181793736378"/>
          <c:h val="0.84312394260779322"/>
        </c:manualLayout>
      </c:layout>
      <c:doughnutChart>
        <c:varyColors val="1"/>
        <c:ser>
          <c:idx val="0"/>
          <c:order val="0"/>
          <c:tx>
            <c:v>Rady1</c:v>
          </c:tx>
          <c:spPr>
            <a:noFill/>
          </c:spPr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2DB-416A-90EE-D1094CE83970}"/>
              </c:ext>
            </c:extLst>
          </c:dPt>
          <c:dLbls>
            <c:dLbl>
              <c:idx val="0"/>
              <c:layout>
                <c:manualLayout>
                  <c:x val="0"/>
                  <c:y val="-7.221278832339669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5400" b="1" i="0" u="none" strike="noStrike" kern="1200" baseline="0">
                        <a:solidFill>
                          <a:sysClr val="windowText" lastClr="000000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53F5CA6B-BDD1-4DD4-AC15-FF7753A599B4}" type="VALUE">
                      <a:rPr lang="en-US" sz="6600" b="1"/>
                      <a:pPr>
                        <a:defRPr sz="5400" b="1"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6600" b="1"/>
                  </a:p>
                  <a:p>
                    <a:pPr>
                      <a:defRPr sz="5400" b="1">
                        <a:latin typeface="Chivo" pitchFamily="2" charset="-18"/>
                        <a:cs typeface="Chivo" pitchFamily="2" charset="-18"/>
                      </a:defRPr>
                    </a:pPr>
                    <a:r>
                      <a:rPr lang="en-US" sz="6600" b="1">
                        <a:solidFill>
                          <a:sysClr val="windowText" lastClr="000000"/>
                        </a:solidFill>
                      </a:rPr>
                      <a:t>megaton </a:t>
                    </a:r>
                    <a:br>
                      <a:rPr lang="en-US" sz="6600" b="1">
                        <a:solidFill>
                          <a:sysClr val="windowText" lastClr="000000"/>
                        </a:solidFill>
                      </a:rPr>
                    </a:br>
                    <a:r>
                      <a:rPr lang="en-US" sz="6600" b="1">
                        <a:solidFill>
                          <a:sysClr val="windowText" lastClr="000000"/>
                        </a:solidFill>
                      </a:rPr>
                      <a:t>CO</a:t>
                    </a:r>
                    <a:r>
                      <a:rPr lang="en-US" sz="4000" b="1">
                        <a:solidFill>
                          <a:sysClr val="windowText" lastClr="000000"/>
                        </a:solidFill>
                      </a:rPr>
                      <a:t>2</a:t>
                    </a:r>
                    <a:r>
                      <a:rPr lang="en-US" sz="6600" b="1">
                        <a:solidFill>
                          <a:sysClr val="windowText" lastClr="000000"/>
                        </a:solidFill>
                      </a:rPr>
                      <a:t> e</a:t>
                    </a:r>
                  </a:p>
                </c:rich>
              </c:tx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5400" b="1" i="0" u="none" strike="noStrike" kern="1200" baseline="0">
                      <a:solidFill>
                        <a:sysClr val="windowText" lastClr="000000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2DB-416A-90EE-D1094CE839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4800" b="0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'G6'!$A$6:$A$9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'G6'!$E$23</c:f>
              <c:numCache>
                <c:formatCode>General</c:formatCode>
                <c:ptCount val="1"/>
                <c:pt idx="0">
                  <c:v>36.073658654711551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DB-416A-90EE-D1094CE83970}"/>
            </c:ext>
          </c:extLst>
        </c:ser>
        <c:ser>
          <c:idx val="2"/>
          <c:order val="1"/>
          <c:tx>
            <c:v>Rady2</c:v>
          </c:tx>
          <c:dPt>
            <c:idx val="0"/>
            <c:bubble3D val="0"/>
            <c:spPr>
              <a:solidFill>
                <a:srgbClr val="FB862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2DB-416A-90EE-D1094CE83970}"/>
              </c:ext>
            </c:extLst>
          </c:dPt>
          <c:dPt>
            <c:idx val="1"/>
            <c:bubble3D val="0"/>
            <c:spPr>
              <a:solidFill>
                <a:srgbClr val="28758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2DB-416A-90EE-D1094CE83970}"/>
              </c:ext>
            </c:extLst>
          </c:dPt>
          <c:dPt>
            <c:idx val="2"/>
            <c:bubble3D val="0"/>
            <c:spPr>
              <a:solidFill>
                <a:srgbClr val="99362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F2DB-416A-90EE-D1094CE83970}"/>
              </c:ext>
            </c:extLst>
          </c:dPt>
          <c:dPt>
            <c:idx val="3"/>
            <c:bubble3D val="0"/>
            <c:spPr>
              <a:solidFill>
                <a:srgbClr val="F2B11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F2DB-416A-90EE-D1094CE83970}"/>
              </c:ext>
            </c:extLst>
          </c:dPt>
          <c:dLbls>
            <c:dLbl>
              <c:idx val="0"/>
              <c:layout>
                <c:manualLayout>
                  <c:x val="-4.8502945140840087E-3"/>
                  <c:y val="4.980192298165228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FC08A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3600">
                        <a:solidFill>
                          <a:srgbClr val="FFC08A"/>
                        </a:solidFill>
                      </a:rPr>
                      <a:t>Energetika</a:t>
                    </a:r>
                    <a:br>
                      <a:rPr lang="en-US" sz="3600">
                        <a:solidFill>
                          <a:srgbClr val="FFC08A"/>
                        </a:solidFill>
                      </a:rPr>
                    </a:br>
                    <a:fld id="{C9E8A263-7CE4-4457-8FCE-E519E78AE615}" type="VALUE">
                      <a:rPr lang="en-US" sz="3600">
                        <a:solidFill>
                          <a:srgbClr val="FFC08A"/>
                        </a:solidFill>
                      </a:rPr>
                      <a:pPr>
                        <a:defRPr sz="3600" b="1">
                          <a:solidFill>
                            <a:srgbClr val="FFC08A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3600">
                      <a:solidFill>
                        <a:srgbClr val="FFC08A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FC08A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F2DB-416A-90EE-D1094CE83970}"/>
                </c:ext>
              </c:extLst>
            </c:dLbl>
            <c:dLbl>
              <c:idx val="1"/>
              <c:layout>
                <c:manualLayout>
                  <c:x val="-7.2754417711259779E-3"/>
                  <c:y val="-8.300320496942148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8FBECD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3600">
                        <a:solidFill>
                          <a:srgbClr val="8FBECD"/>
                        </a:solidFill>
                      </a:rPr>
                      <a:t>Priemysel</a:t>
                    </a:r>
                    <a:br>
                      <a:rPr lang="en-US" sz="3600">
                        <a:solidFill>
                          <a:srgbClr val="8FBECD"/>
                        </a:solidFill>
                      </a:rPr>
                    </a:br>
                    <a:fld id="{C2919347-5E9F-473F-BF37-7DE5029C4463}" type="VALUE">
                      <a:rPr lang="en-US" sz="3600">
                        <a:solidFill>
                          <a:srgbClr val="8FBECD"/>
                        </a:solidFill>
                      </a:rPr>
                      <a:pPr>
                        <a:defRPr sz="3600" b="1">
                          <a:solidFill>
                            <a:srgbClr val="8FBECD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3600">
                      <a:solidFill>
                        <a:srgbClr val="8FBECD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8FBECD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F2DB-416A-90EE-D1094CE83970}"/>
                </c:ext>
              </c:extLst>
            </c:dLbl>
            <c:dLbl>
              <c:idx val="2"/>
              <c:layout>
                <c:manualLayout>
                  <c:x val="3.5568415547243971E-17"/>
                  <c:y val="8.300320496942148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DC9790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3600">
                        <a:solidFill>
                          <a:srgbClr val="DC9790"/>
                        </a:solidFill>
                      </a:rPr>
                      <a:t>Doprava</a:t>
                    </a:r>
                    <a:br>
                      <a:rPr lang="en-US" sz="3600">
                        <a:solidFill>
                          <a:srgbClr val="DC9790"/>
                        </a:solidFill>
                      </a:rPr>
                    </a:br>
                    <a:fld id="{3C6BE4BE-5912-4BB1-A6B8-F98EDA68A7A4}" type="VALUE">
                      <a:rPr lang="en-US" sz="3600">
                        <a:solidFill>
                          <a:srgbClr val="DC9790"/>
                        </a:solidFill>
                      </a:rPr>
                      <a:pPr>
                        <a:defRPr sz="3600" b="1">
                          <a:solidFill>
                            <a:srgbClr val="DC9790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3600">
                      <a:solidFill>
                        <a:srgbClr val="DC979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DC9790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F2DB-416A-90EE-D1094CE83970}"/>
                </c:ext>
              </c:extLst>
            </c:dLbl>
            <c:dLbl>
              <c:idx val="3"/>
              <c:layout>
                <c:manualLayout>
                  <c:x val="0"/>
                  <c:y val="1.0790416646024764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FDC8A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r>
                      <a:rPr lang="en-US" sz="3600">
                        <a:solidFill>
                          <a:srgbClr val="FFDC8A"/>
                        </a:solidFill>
                      </a:rPr>
                      <a:t>Poľnohosp.</a:t>
                    </a:r>
                    <a:br>
                      <a:rPr lang="en-US" sz="3600">
                        <a:solidFill>
                          <a:srgbClr val="FFDC8A"/>
                        </a:solidFill>
                      </a:rPr>
                    </a:br>
                    <a:r>
                      <a:rPr lang="en-US" sz="3600">
                        <a:solidFill>
                          <a:srgbClr val="FFDC8A"/>
                        </a:solidFill>
                      </a:rPr>
                      <a:t> a odpady</a:t>
                    </a:r>
                    <a:br>
                      <a:rPr lang="en-US" sz="3600">
                        <a:solidFill>
                          <a:srgbClr val="FFDC8A"/>
                        </a:solidFill>
                      </a:rPr>
                    </a:br>
                    <a:fld id="{822FFAEF-6670-484E-AD7E-2ACCE63F80FD}" type="VALUE">
                      <a:rPr lang="en-US" sz="3600">
                        <a:solidFill>
                          <a:srgbClr val="FFDC8A"/>
                        </a:solidFill>
                      </a:rPr>
                      <a:pPr>
                        <a:defRPr sz="3600" b="1">
                          <a:solidFill>
                            <a:srgbClr val="FFDC8A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 sz="3600">
                      <a:solidFill>
                        <a:srgbClr val="FFDC8A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FDC8A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F2DB-416A-90EE-D1094CE839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3600" b="1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'G6'!$A$6:$A$9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'G6'!$B$6:$B$9</c:f>
              <c:numCache>
                <c:formatCode>0.0%</c:formatCode>
                <c:ptCount val="4"/>
                <c:pt idx="0">
                  <c:v>0.23203538211333935</c:v>
                </c:pt>
                <c:pt idx="1">
                  <c:v>0.44666572661790638</c:v>
                </c:pt>
                <c:pt idx="2">
                  <c:v>0.21443723354564437</c:v>
                </c:pt>
                <c:pt idx="3">
                  <c:v>0.10682886033150035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DB-416A-90EE-D1094CE83970}"/>
            </c:ext>
          </c:extLst>
        </c:ser>
        <c:ser>
          <c:idx val="1"/>
          <c:order val="2"/>
          <c:tx>
            <c:v>Rady3</c:v>
          </c:tx>
          <c:dPt>
            <c:idx val="0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2DB-416A-90EE-D1094CE83970}"/>
              </c:ext>
            </c:extLst>
          </c:dPt>
          <c:dPt>
            <c:idx val="1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2DB-416A-90EE-D1094CE83970}"/>
              </c:ext>
            </c:extLst>
          </c:dPt>
          <c:dPt>
            <c:idx val="2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F2DB-416A-90EE-D1094CE83970}"/>
              </c:ext>
            </c:extLst>
          </c:dPt>
          <c:dPt>
            <c:idx val="3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F2DB-416A-90EE-D1094CE83970}"/>
              </c:ext>
            </c:extLst>
          </c:dPt>
          <c:dPt>
            <c:idx val="4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F2DB-416A-90EE-D1094CE83970}"/>
              </c:ext>
            </c:extLst>
          </c:dPt>
          <c:dPt>
            <c:idx val="5"/>
            <c:bubble3D val="0"/>
            <c:spPr>
              <a:solidFill>
                <a:srgbClr val="FFC0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F2DB-416A-90EE-D1094CE83970}"/>
              </c:ext>
            </c:extLst>
          </c:dPt>
          <c:dPt>
            <c:idx val="6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F2DB-416A-90EE-D1094CE83970}"/>
              </c:ext>
            </c:extLst>
          </c:dPt>
          <c:dPt>
            <c:idx val="7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F2DB-416A-90EE-D1094CE83970}"/>
              </c:ext>
            </c:extLst>
          </c:dPt>
          <c:dPt>
            <c:idx val="8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F2DB-416A-90EE-D1094CE83970}"/>
              </c:ext>
            </c:extLst>
          </c:dPt>
          <c:dPt>
            <c:idx val="9"/>
            <c:bubble3D val="0"/>
            <c:spPr>
              <a:solidFill>
                <a:srgbClr val="8FBEC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F2DB-416A-90EE-D1094CE83970}"/>
              </c:ext>
            </c:extLst>
          </c:dPt>
          <c:dPt>
            <c:idx val="10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F2DB-416A-90EE-D1094CE83970}"/>
              </c:ext>
            </c:extLst>
          </c:dPt>
          <c:dPt>
            <c:idx val="11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F2DB-416A-90EE-D1094CE83970}"/>
              </c:ext>
            </c:extLst>
          </c:dPt>
          <c:dPt>
            <c:idx val="12"/>
            <c:bubble3D val="0"/>
            <c:spPr>
              <a:solidFill>
                <a:srgbClr val="DC979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F2DB-416A-90EE-D1094CE83970}"/>
              </c:ext>
            </c:extLst>
          </c:dPt>
          <c:dPt>
            <c:idx val="13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F2DB-416A-90EE-D1094CE83970}"/>
              </c:ext>
            </c:extLst>
          </c:dPt>
          <c:dPt>
            <c:idx val="14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F2DB-416A-90EE-D1094CE83970}"/>
              </c:ext>
            </c:extLst>
          </c:dPt>
          <c:dPt>
            <c:idx val="15"/>
            <c:bubble3D val="0"/>
            <c:spPr>
              <a:solidFill>
                <a:srgbClr val="FFDC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F2DB-416A-90EE-D1094CE83970}"/>
              </c:ext>
            </c:extLst>
          </c:dPt>
          <c:dLbls>
            <c:dLbl>
              <c:idx val="0"/>
              <c:layout>
                <c:manualLayout>
                  <c:x val="-2.4390205492666596E-3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FA8682C-F55C-4DD9-9DB1-42DEA95CCB05}" type="VALUE">
                      <a:rPr lang="en-150" sz="3600">
                        <a:solidFill>
                          <a:srgbClr val="FB8622"/>
                        </a:solidFill>
                      </a:rPr>
                      <a:pPr>
                        <a:defRPr sz="36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F2DB-416A-90EE-D1094CE83970}"/>
                </c:ext>
              </c:extLst>
            </c:dLbl>
            <c:dLbl>
              <c:idx val="1"/>
              <c:layout>
                <c:manualLayout>
                  <c:x val="1.951216439413256E-3"/>
                  <c:y val="0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4A00128-9096-422A-85B2-7D470B32AA67}" type="VALUE">
                      <a:rPr lang="en-150" sz="3600">
                        <a:solidFill>
                          <a:srgbClr val="FB8622"/>
                        </a:solidFill>
                      </a:rPr>
                      <a:pPr>
                        <a:defRPr sz="36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F2DB-416A-90EE-D1094CE83970}"/>
                </c:ext>
              </c:extLst>
            </c:dLbl>
            <c:dLbl>
              <c:idx val="2"/>
              <c:layout>
                <c:manualLayout>
                  <c:x val="5.8536493182399117E-3"/>
                  <c:y val="8.3003204969421486E-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FC9CF339-1FC8-4E66-8A7D-E2BEB8AE737F}" type="VALUE">
                      <a:rPr lang="en-150" sz="3600">
                        <a:solidFill>
                          <a:srgbClr val="FB8622"/>
                        </a:solidFill>
                      </a:rPr>
                      <a:pPr>
                        <a:defRPr sz="36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F2DB-416A-90EE-D1094CE83970}"/>
                </c:ext>
              </c:extLst>
            </c:dLbl>
            <c:dLbl>
              <c:idx val="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5E44710E-EF14-44D9-B736-68D32528C55D}" type="VALUE">
                      <a:rPr lang="en-150" sz="3600">
                        <a:solidFill>
                          <a:srgbClr val="FB8622"/>
                        </a:solidFill>
                      </a:rPr>
                      <a:pPr>
                        <a:defRPr sz="36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F2DB-416A-90EE-D1094CE83970}"/>
                </c:ext>
              </c:extLst>
            </c:dLbl>
            <c:dLbl>
              <c:idx val="4"/>
              <c:layout>
                <c:manualLayout>
                  <c:x val="6.2766561420049237E-3"/>
                  <c:y val="-1.6600640993884907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B8622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BDB16B95-9ECB-4174-B224-509C16A1295F}" type="VALUE">
                      <a:rPr lang="en-150" sz="3600">
                        <a:solidFill>
                          <a:srgbClr val="FB8622"/>
                        </a:solidFill>
                      </a:rPr>
                      <a:pPr>
                        <a:defRPr sz="3600" b="1">
                          <a:solidFill>
                            <a:srgbClr val="FB8622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B8622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F2DB-416A-90EE-D1094CE8397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F2DB-416A-90EE-D1094CE83970}"/>
                </c:ext>
              </c:extLst>
            </c:dLbl>
            <c:dLbl>
              <c:idx val="6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223F2D2E-CF3D-4CD6-B7A8-7F6D8B16BE32}" type="VALUE">
                      <a:rPr lang="en-150" sz="3600">
                        <a:solidFill>
                          <a:srgbClr val="28758C"/>
                        </a:solidFill>
                      </a:rPr>
                      <a:pPr>
                        <a:defRPr sz="36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9-F2DB-416A-90EE-D1094CE83970}"/>
                </c:ext>
              </c:extLst>
            </c:dLbl>
            <c:dLbl>
              <c:idx val="7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76E4DE42-1D6B-4822-A306-71BF0CD72ABD}" type="VALUE">
                      <a:rPr lang="en-150" sz="3600">
                        <a:solidFill>
                          <a:srgbClr val="28758C"/>
                        </a:solidFill>
                      </a:rPr>
                      <a:pPr>
                        <a:defRPr sz="36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B-F2DB-416A-90EE-D1094CE83970}"/>
                </c:ext>
              </c:extLst>
            </c:dLbl>
            <c:dLbl>
              <c:idx val="8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10401F5-9261-4213-A470-FF279A440C3D}" type="VALUE">
                      <a:rPr lang="en-150" sz="3600">
                        <a:solidFill>
                          <a:srgbClr val="28758C"/>
                        </a:solidFill>
                      </a:rPr>
                      <a:pPr>
                        <a:defRPr sz="36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D-F2DB-416A-90EE-D1094CE83970}"/>
                </c:ext>
              </c:extLst>
            </c:dLbl>
            <c:dLbl>
              <c:idx val="9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28758C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FEF9287C-BE74-471C-9E38-659587CCC906}" type="VALUE">
                      <a:rPr lang="en-150" sz="3600">
                        <a:solidFill>
                          <a:srgbClr val="28758C"/>
                        </a:solidFill>
                      </a:rPr>
                      <a:pPr>
                        <a:defRPr sz="3600" b="1">
                          <a:solidFill>
                            <a:srgbClr val="28758C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28758C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F-F2DB-416A-90EE-D1094CE83970}"/>
                </c:ext>
              </c:extLst>
            </c:dLbl>
            <c:dLbl>
              <c:idx val="10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9C439297-3EBB-4961-AF6C-78CD4D9A6243}" type="VALUE">
                      <a:rPr lang="en-150" sz="3600">
                        <a:solidFill>
                          <a:srgbClr val="99362B"/>
                        </a:solidFill>
                      </a:rPr>
                      <a:pPr>
                        <a:defRPr sz="36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1-F2DB-416A-90EE-D1094CE83970}"/>
                </c:ext>
              </c:extLst>
            </c:dLbl>
            <c:dLbl>
              <c:idx val="11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99362B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13D9977B-7783-4BF8-8D1A-7E145A17C398}" type="VALUE">
                      <a:rPr lang="en-150" sz="3600">
                        <a:solidFill>
                          <a:srgbClr val="99362B"/>
                        </a:solidFill>
                      </a:rPr>
                      <a:pPr>
                        <a:defRPr sz="3600" b="1">
                          <a:solidFill>
                            <a:srgbClr val="99362B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99362B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3-F2DB-416A-90EE-D1094CE83970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25-F2DB-416A-90EE-D1094CE83970}"/>
                </c:ext>
              </c:extLst>
            </c:dLbl>
            <c:dLbl>
              <c:idx val="13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CC9D877A-25B2-4DE9-85A4-150C804587D0}" type="VALUE">
                      <a:rPr lang="en-150" sz="3600">
                        <a:solidFill>
                          <a:srgbClr val="F2B116"/>
                        </a:solidFill>
                      </a:rPr>
                      <a:pPr>
                        <a:defRPr sz="36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7-F2DB-416A-90EE-D1094CE83970}"/>
                </c:ext>
              </c:extLst>
            </c:dLbl>
            <c:dLbl>
              <c:idx val="14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D588E8AD-D256-41C0-B39F-7EBD282A974D}" type="VALUE">
                      <a:rPr lang="en-150" sz="3600">
                        <a:solidFill>
                          <a:srgbClr val="F2B116"/>
                        </a:solidFill>
                      </a:rPr>
                      <a:pPr>
                        <a:defRPr sz="36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9-F2DB-416A-90EE-D1094CE83970}"/>
                </c:ext>
              </c:extLst>
            </c:dLbl>
            <c:dLbl>
              <c:idx val="15"/>
              <c:layout/>
              <c:tx>
                <c:rich>
                  <a:bodyPr rot="0" spcFirstLastPara="1" vertOverflow="overflow" horzOverflow="overflow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3600" b="1" i="0" u="none" strike="noStrike" kern="1200" baseline="0">
                        <a:solidFill>
                          <a:srgbClr val="F2B116"/>
                        </a:solidFill>
                        <a:latin typeface="Chivo" pitchFamily="2" charset="-18"/>
                        <a:ea typeface="+mn-ea"/>
                        <a:cs typeface="Chivo" pitchFamily="2" charset="-18"/>
                      </a:defRPr>
                    </a:pPr>
                    <a:fld id="{6C91876F-A0BA-4D46-9FFC-DC4C694565B1}" type="VALUE">
                      <a:rPr lang="en-150" sz="3600">
                        <a:solidFill>
                          <a:srgbClr val="F2B116"/>
                        </a:solidFill>
                      </a:rPr>
                      <a:pPr>
                        <a:defRPr sz="3600" b="1">
                          <a:solidFill>
                            <a:srgbClr val="F2B116"/>
                          </a:solidFill>
                          <a:latin typeface="Chivo" pitchFamily="2" charset="-18"/>
                          <a:cs typeface="Chivo" pitchFamily="2" charset="-18"/>
                        </a:defRPr>
                      </a:pPr>
                      <a:t>[HODNOTA]</a:t>
                    </a:fld>
                    <a:endParaRPr lang="en-US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3600" b="1" i="0" u="none" strike="noStrike" kern="1200" baseline="0">
                      <a:solidFill>
                        <a:srgbClr val="F2B116"/>
                      </a:solidFill>
                      <a:latin typeface="Chivo" pitchFamily="2" charset="-18"/>
                      <a:ea typeface="+mn-ea"/>
                      <a:cs typeface="Chivo" pitchFamily="2" charset="-18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B-F2DB-416A-90EE-D1094CE8397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3600" b="1" i="0" u="none" strike="noStrike" kern="1200" baseline="0">
                    <a:solidFill>
                      <a:sysClr val="windowText" lastClr="000000"/>
                    </a:solidFill>
                    <a:latin typeface="Chivo" pitchFamily="2" charset="-18"/>
                    <a:ea typeface="+mn-ea"/>
                    <a:cs typeface="Chivo" pitchFamily="2" charset="-18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 cap="flat" cmpd="sng" algn="ctr">
                  <a:solidFill>
                    <a:sysClr val="window" lastClr="FFFFFF">
                      <a:lumMod val="65000"/>
                    </a:sys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'G6'!$A$6:$A$9</c:f>
              <c:strCache>
                <c:ptCount val="4"/>
                <c:pt idx="0">
                  <c:v>Energetika</c:v>
                </c:pt>
                <c:pt idx="1">
                  <c:v>Priemysel</c:v>
                </c:pt>
                <c:pt idx="2">
                  <c:v>Doprava</c:v>
                </c:pt>
                <c:pt idx="3">
                  <c:v>Ostatné sektory</c:v>
                </c:pt>
              </c:strCache>
            </c:strRef>
          </c:cat>
          <c:val>
            <c:numRef>
              <c:f>'G6'!$F$6:$F$21</c:f>
              <c:numCache>
                <c:formatCode>General</c:formatCode>
                <c:ptCount val="16"/>
                <c:pt idx="0">
                  <c:v>3.9533112336908413E-2</c:v>
                </c:pt>
                <c:pt idx="1">
                  <c:v>5.027270983910942E-2</c:v>
                </c:pt>
                <c:pt idx="3">
                  <c:v>0.12251383722721346</c:v>
                </c:pt>
                <c:pt idx="4">
                  <c:v>1.7894736907342289E-2</c:v>
                </c:pt>
                <c:pt idx="5">
                  <c:v>1.8209858027657922E-3</c:v>
                </c:pt>
                <c:pt idx="6">
                  <c:v>0.22202563584311999</c:v>
                </c:pt>
                <c:pt idx="7">
                  <c:v>8.6162422613231246E-2</c:v>
                </c:pt>
                <c:pt idx="8">
                  <c:v>9.0142264817888382E-2</c:v>
                </c:pt>
                <c:pt idx="9">
                  <c:v>4.8335403343666754E-2</c:v>
                </c:pt>
                <c:pt idx="10">
                  <c:v>0.12635411399710761</c:v>
                </c:pt>
                <c:pt idx="11">
                  <c:v>8.4824735220958139E-2</c:v>
                </c:pt>
                <c:pt idx="12">
                  <c:v>3.2583843275786595E-3</c:v>
                </c:pt>
                <c:pt idx="13">
                  <c:v>3.7315615587151137E-2</c:v>
                </c:pt>
                <c:pt idx="14">
                  <c:v>2.3167437799921763E-2</c:v>
                </c:pt>
                <c:pt idx="15">
                  <c:v>4.6345806944427449E-2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F2DB-416A-90EE-D1094CE839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0"/>
        <c:extLst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12700" cap="flat" cmpd="sng" algn="ctr">
      <a:solidFill>
        <a:srgbClr val="4472C4"/>
      </a:solidFill>
      <a:prstDash val="solid"/>
      <a:miter lim="800000"/>
    </a:ln>
    <a:effectLst/>
  </c:spPr>
  <c:txPr>
    <a:bodyPr/>
    <a:lstStyle/>
    <a:p>
      <a:pPr>
        <a:defRPr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0155468498680188E-2"/>
          <c:y val="3.0165401829149639E-2"/>
          <c:w val="0.90417429393593529"/>
          <c:h val="0.67952325355127452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strRef>
              <c:f>'G60'!$A$5:$A$12</c:f>
              <c:strCache>
                <c:ptCount val="8"/>
                <c:pt idx="0">
                  <c:v>Chemické produkty</c:v>
                </c:pt>
                <c:pt idx="1">
                  <c:v>Používanie a spracovanie ropy</c:v>
                </c:pt>
                <c:pt idx="2">
                  <c:v>Spracovanie kovov</c:v>
                </c:pt>
                <c:pt idx="3">
                  <c:v>Dopravné zariadenia (bez EV)</c:v>
                </c:pt>
                <c:pt idx="4">
                  <c:v>Zariadenia na vykurovanie a varenie</c:v>
                </c:pt>
                <c:pt idx="5">
                  <c:v>Pokročilé elektrické spotrebiče</c:v>
                </c:pt>
                <c:pt idx="6">
                  <c:v>Výroba elektriny</c:v>
                </c:pt>
                <c:pt idx="7">
                  <c:v>Dopravné zariadenia (iba EV)</c:v>
                </c:pt>
              </c:strCache>
            </c:strRef>
          </c:cat>
          <c:val>
            <c:numRef>
              <c:f>'G60'!$B$5:$B$12</c:f>
              <c:numCache>
                <c:formatCode>0.00%</c:formatCode>
                <c:ptCount val="8"/>
                <c:pt idx="0">
                  <c:v>-0.19889472328616153</c:v>
                </c:pt>
                <c:pt idx="1">
                  <c:v>-0.18986409176489827</c:v>
                </c:pt>
                <c:pt idx="2">
                  <c:v>-6.649779102214759E-2</c:v>
                </c:pt>
                <c:pt idx="3">
                  <c:v>-3.3444092670794623E-3</c:v>
                </c:pt>
                <c:pt idx="4">
                  <c:v>6.750669894612793E-2</c:v>
                </c:pt>
                <c:pt idx="5">
                  <c:v>6.7633791658147757E-2</c:v>
                </c:pt>
                <c:pt idx="6">
                  <c:v>0.18181314686131711</c:v>
                </c:pt>
                <c:pt idx="7" formatCode="General">
                  <c:v>1.608748166047806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31-42BC-83B3-8B69D37DF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3928176"/>
        <c:axId val="583932112"/>
      </c:barChart>
      <c:catAx>
        <c:axId val="58392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32112"/>
        <c:crosses val="autoZero"/>
        <c:auto val="1"/>
        <c:lblAlgn val="ctr"/>
        <c:lblOffset val="100"/>
        <c:noMultiLvlLbl val="0"/>
      </c:catAx>
      <c:valAx>
        <c:axId val="583932112"/>
        <c:scaling>
          <c:orientation val="minMax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8392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774021164021163"/>
          <c:y val="6.7960692741778558E-2"/>
          <c:w val="0.82522380952380947"/>
          <c:h val="0.57272183304144775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'G7'!$A$5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'G7'!$B$5:$E$5</c:f>
              <c:numCache>
                <c:formatCode>0.00</c:formatCode>
                <c:ptCount val="4"/>
                <c:pt idx="0">
                  <c:v>10.303406618161034</c:v>
                </c:pt>
                <c:pt idx="1">
                  <c:v>11.453669919194404</c:v>
                </c:pt>
                <c:pt idx="2">
                  <c:v>6.8104274380701595</c:v>
                </c:pt>
                <c:pt idx="3">
                  <c:v>7.5576085381569325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92-4C6E-8DE0-7BEEC7113426}"/>
            </c:ext>
          </c:extLst>
        </c:ser>
        <c:ser>
          <c:idx val="3"/>
          <c:order val="1"/>
          <c:tx>
            <c:strRef>
              <c:f>'G7'!$A$6</c:f>
              <c:strCache>
                <c:ptCount val="1"/>
                <c:pt idx="0">
                  <c:v>Odpady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'G7'!$B$6:$E$6</c:f>
              <c:numCache>
                <c:formatCode>0.00</c:formatCode>
                <c:ptCount val="4"/>
                <c:pt idx="0">
                  <c:v>9.7062287959727467</c:v>
                </c:pt>
                <c:pt idx="1">
                  <c:v>11.195671923681843</c:v>
                </c:pt>
                <c:pt idx="2">
                  <c:v>6.6863206054427069</c:v>
                </c:pt>
                <c:pt idx="3">
                  <c:v>7.4086658673734966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92-4C6E-8DE0-7BEEC7113426}"/>
            </c:ext>
          </c:extLst>
        </c:ser>
        <c:ser>
          <c:idx val="4"/>
          <c:order val="2"/>
          <c:tx>
            <c:strRef>
              <c:f>'G7'!$A$7</c:f>
              <c:strCache>
                <c:ptCount val="1"/>
                <c:pt idx="0">
                  <c:v>Poľnohospodárstvo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'G7'!$B$7:$E$7</c:f>
              <c:numCache>
                <c:formatCode>0.00</c:formatCode>
                <c:ptCount val="4"/>
                <c:pt idx="0">
                  <c:v>9.6027205496743662</c:v>
                </c:pt>
                <c:pt idx="1">
                  <c:v>10.653476778532992</c:v>
                </c:pt>
                <c:pt idx="2">
                  <c:v>6.3312106106591477</c:v>
                </c:pt>
                <c:pt idx="3">
                  <c:v>7.1627169798221244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92-4C6E-8DE0-7BEEC7113426}"/>
            </c:ext>
          </c:extLst>
        </c:ser>
        <c:ser>
          <c:idx val="0"/>
          <c:order val="3"/>
          <c:tx>
            <c:strRef>
              <c:f>'G7'!$A$8</c:f>
              <c:strCache>
                <c:ptCount val="1"/>
                <c:pt idx="0">
                  <c:v>Budovy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'G7'!$B$8:$E$8</c:f>
              <c:numCache>
                <c:formatCode>0.00</c:formatCode>
                <c:ptCount val="4"/>
                <c:pt idx="0">
                  <c:v>8.7001127860335767</c:v>
                </c:pt>
                <c:pt idx="1">
                  <c:v>9.8526295047120005</c:v>
                </c:pt>
                <c:pt idx="2">
                  <c:v>5.975271471579644</c:v>
                </c:pt>
                <c:pt idx="3">
                  <c:v>6.3428221432634935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92-4C6E-8DE0-7BEEC7113426}"/>
            </c:ext>
          </c:extLst>
        </c:ser>
        <c:ser>
          <c:idx val="5"/>
          <c:order val="4"/>
          <c:tx>
            <c:strRef>
              <c:f>'G7'!$A$9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28758C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'G7'!$B$9:$E$9</c:f>
              <c:numCache>
                <c:formatCode>0.00</c:formatCode>
                <c:ptCount val="4"/>
                <c:pt idx="0">
                  <c:v>7.4140868723563358</c:v>
                </c:pt>
                <c:pt idx="1">
                  <c:v>8.7386153614516608</c:v>
                </c:pt>
                <c:pt idx="2">
                  <c:v>5.0868196612534504</c:v>
                </c:pt>
                <c:pt idx="3">
                  <c:v>5.2782950980249037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92-4C6E-8DE0-7BEEC7113426}"/>
            </c:ext>
          </c:extLst>
        </c:ser>
        <c:ser>
          <c:idx val="6"/>
          <c:order val="5"/>
          <c:tx>
            <c:strRef>
              <c:f>'G7'!$A$10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'G7'!$B$10:$E$10</c:f>
              <c:numCache>
                <c:formatCode>0.00</c:formatCode>
                <c:ptCount val="4"/>
                <c:pt idx="0">
                  <c:v>5.8219332591002253</c:v>
                </c:pt>
                <c:pt idx="1">
                  <c:v>6.0309447163897802</c:v>
                </c:pt>
                <c:pt idx="2">
                  <c:v>2.042667659063012</c:v>
                </c:pt>
                <c:pt idx="3">
                  <c:v>3.466687083072499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292-4C6E-8DE0-7BEEC7113426}"/>
            </c:ext>
          </c:extLst>
        </c:ser>
        <c:ser>
          <c:idx val="7"/>
          <c:order val="6"/>
          <c:tx>
            <c:strRef>
              <c:f>'G7'!$A$11</c:f>
              <c:strCache>
                <c:ptCount val="1"/>
                <c:pt idx="0">
                  <c:v>Výroba elektriny a tepla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'G7'!$B$11:$E$11</c:f>
              <c:numCache>
                <c:formatCode>0.00</c:formatCode>
                <c:ptCount val="4"/>
                <c:pt idx="0">
                  <c:v>3.9424764220293658</c:v>
                </c:pt>
                <c:pt idx="1">
                  <c:v>4.1871462413903116</c:v>
                </c:pt>
                <c:pt idx="2">
                  <c:v>0.61134111598713003</c:v>
                </c:pt>
                <c:pt idx="3">
                  <c:v>1.6658277064946128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92-4C6E-8DE0-7BEEC7113426}"/>
            </c:ext>
          </c:extLst>
        </c:ser>
        <c:ser>
          <c:idx val="1"/>
          <c:order val="7"/>
          <c:tx>
            <c:strRef>
              <c:f>'G7'!$A$4</c:f>
              <c:strCache>
                <c:ptCount val="1"/>
                <c:pt idx="0">
                  <c:v>LULUCF</c:v>
                </c:pt>
              </c:strCache>
            </c:strRef>
          </c:tx>
          <c:spPr>
            <a:solidFill>
              <a:srgbClr val="B8E7A3"/>
            </a:solidFill>
            <a:ln>
              <a:noFill/>
            </a:ln>
            <a:effectLst/>
          </c:spPr>
          <c:invertIfNegative val="0"/>
          <c:cat>
            <c:strRef>
              <c:f>'G7'!$B$3:$E$3</c:f>
              <c:strCache>
                <c:ptCount val="4"/>
                <c:pt idx="0">
                  <c:v>Poľsko</c:v>
                </c:pt>
                <c:pt idx="1">
                  <c:v>Česko</c:v>
                </c:pt>
                <c:pt idx="2">
                  <c:v>Slovensko</c:v>
                </c:pt>
                <c:pt idx="3">
                  <c:v>EÚ</c:v>
                </c:pt>
              </c:strCache>
            </c:strRef>
          </c:cat>
          <c:val>
            <c:numRef>
              <c:f>'G7'!$B$4:$E$4</c:f>
              <c:numCache>
                <c:formatCode>0.00</c:formatCode>
                <c:ptCount val="4"/>
                <c:pt idx="0">
                  <c:v>-0.96623918290949495</c:v>
                </c:pt>
                <c:pt idx="1">
                  <c:v>0.32120883280828155</c:v>
                </c:pt>
                <c:pt idx="2">
                  <c:v>-1.3295535963132064</c:v>
                </c:pt>
                <c:pt idx="3">
                  <c:v>-0.52998178730456846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292-4C6E-8DE0-7BEEC7113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overlap val="100"/>
        <c:axId val="793847520"/>
        <c:axId val="1740011216"/>
      </c:barChart>
      <c:scatterChart>
        <c:scatterStyle val="lineMarker"/>
        <c:varyColors val="0"/>
        <c:ser>
          <c:idx val="8"/>
          <c:order val="8"/>
          <c:tx>
            <c:strRef>
              <c:f>'G7'!$A$12</c:f>
              <c:strCache>
                <c:ptCount val="1"/>
                <c:pt idx="0">
                  <c:v>Celkové emisie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ysClr val="windowText" lastClr="0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9292-4C6E-8DE0-7BEEC7113426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ysClr val="windowText" lastClr="0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9292-4C6E-8DE0-7BEEC7113426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ysClr val="windowText" lastClr="0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9292-4C6E-8DE0-7BEEC7113426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ysClr val="windowText" lastClr="0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9292-4C6E-8DE0-7BEEC7113426}"/>
              </c:ext>
            </c:extLst>
          </c:dPt>
          <c:xVal>
            <c:numRef>
              <c:f>'G7'!$B$12:$E$12</c:f>
              <c:numCache>
                <c:formatCode>0.00</c:formatCode>
                <c:ptCount val="4"/>
                <c:pt idx="0">
                  <c:v>9.3371674352515388</c:v>
                </c:pt>
                <c:pt idx="1">
                  <c:v>11.453669919194404</c:v>
                </c:pt>
                <c:pt idx="2">
                  <c:v>5.4808738417569547</c:v>
                </c:pt>
                <c:pt idx="3">
                  <c:v>7.0276267508523649</c:v>
                </c:pt>
              </c:numCache>
            </c:numRef>
          </c:xVal>
          <c:yVal>
            <c:numRef>
              <c:f>'G7'!$B$14:$E$14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9292-4C6E-8DE0-7BEEC7113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99602655"/>
        <c:axId val="1899599327"/>
      </c:scatterChart>
      <c:catAx>
        <c:axId val="793847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0"/>
                <a:ea typeface="+mn-ea"/>
                <a:cs typeface="Chivo" pitchFamily="2" charset="0"/>
              </a:defRPr>
            </a:pPr>
            <a:endParaRPr lang="en-US"/>
          </a:p>
        </c:txPr>
        <c:crossAx val="1740011216"/>
        <c:crosses val="autoZero"/>
        <c:auto val="1"/>
        <c:lblAlgn val="ctr"/>
        <c:lblOffset val="200"/>
        <c:noMultiLvlLbl val="0"/>
      </c:catAx>
      <c:valAx>
        <c:axId val="1740011216"/>
        <c:scaling>
          <c:orientation val="minMax"/>
          <c:max val="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0"/>
                <a:ea typeface="+mn-ea"/>
                <a:cs typeface="Chivo" pitchFamily="2" charset="0"/>
              </a:defRPr>
            </a:pPr>
            <a:endParaRPr lang="en-US"/>
          </a:p>
        </c:txPr>
        <c:crossAx val="793847520"/>
        <c:crossesAt val="1"/>
        <c:crossBetween val="between"/>
      </c:valAx>
      <c:valAx>
        <c:axId val="1899599327"/>
        <c:scaling>
          <c:orientation val="minMax"/>
          <c:max val="3.5"/>
          <c:min val="-0.5"/>
        </c:scaling>
        <c:delete val="1"/>
        <c:axPos val="r"/>
        <c:numFmt formatCode="General" sourceLinked="1"/>
        <c:majorTickMark val="out"/>
        <c:minorTickMark val="none"/>
        <c:tickLblPos val="nextTo"/>
        <c:crossAx val="1899602655"/>
        <c:crosses val="max"/>
        <c:crossBetween val="midCat"/>
      </c:valAx>
      <c:valAx>
        <c:axId val="189960265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899599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0304680664916881E-2"/>
          <c:y val="0.74479002624671919"/>
          <c:w val="0.96495078740157458"/>
          <c:h val="0.223650481189851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0"/>
              <a:ea typeface="+mn-ea"/>
              <a:cs typeface="Chivo" pitchFamily="2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0"/>
          <a:cs typeface="Chivo" pitchFamily="2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339584207188919E-2"/>
          <c:y val="5.0925925925925923E-2"/>
          <c:w val="0.86969189540236058"/>
          <c:h val="0.61962235537801447"/>
        </c:manualLayout>
      </c:layout>
      <c:areaChart>
        <c:grouping val="standard"/>
        <c:varyColors val="0"/>
        <c:ser>
          <c:idx val="0"/>
          <c:order val="0"/>
          <c:tx>
            <c:strRef>
              <c:f>'G8'!$A$11</c:f>
              <c:strCache>
                <c:ptCount val="1"/>
                <c:pt idx="0">
                  <c:v>LULUCF</c:v>
                </c:pt>
              </c:strCache>
            </c:strRef>
          </c:tx>
          <c:spPr>
            <a:solidFill>
              <a:srgbClr val="A9D18E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'G8'!$B$11:$BJ$11</c:f>
              <c:numCache>
                <c:formatCode>#,##0.00</c:formatCode>
                <c:ptCount val="61"/>
                <c:pt idx="0">
                  <c:v>-8892.5278849254173</c:v>
                </c:pt>
                <c:pt idx="1">
                  <c:v>-9719.5770666981825</c:v>
                </c:pt>
                <c:pt idx="2">
                  <c:v>-10348.907326078521</c:v>
                </c:pt>
                <c:pt idx="3">
                  <c:v>-10138.099314041307</c:v>
                </c:pt>
                <c:pt idx="4">
                  <c:v>-9577.923514968883</c:v>
                </c:pt>
                <c:pt idx="5">
                  <c:v>-9030.4261702514959</c:v>
                </c:pt>
                <c:pt idx="6">
                  <c:v>-8939.2118332691734</c:v>
                </c:pt>
                <c:pt idx="7">
                  <c:v>-8727.3035539505672</c:v>
                </c:pt>
                <c:pt idx="8">
                  <c:v>-9793.7377828440913</c:v>
                </c:pt>
                <c:pt idx="9">
                  <c:v>-8953.3423791782134</c:v>
                </c:pt>
                <c:pt idx="10">
                  <c:v>-8922.5339352460633</c:v>
                </c:pt>
                <c:pt idx="11">
                  <c:v>-8243.5162680249123</c:v>
                </c:pt>
                <c:pt idx="12">
                  <c:v>-8721.8218795186967</c:v>
                </c:pt>
                <c:pt idx="13">
                  <c:v>-8146.4547541259381</c:v>
                </c:pt>
                <c:pt idx="14">
                  <c:v>-8154.3818055496113</c:v>
                </c:pt>
                <c:pt idx="15">
                  <c:v>-4264.7737827130768</c:v>
                </c:pt>
                <c:pt idx="16">
                  <c:v>-7358.4140025533379</c:v>
                </c:pt>
                <c:pt idx="17">
                  <c:v>-6911.611073838013</c:v>
                </c:pt>
                <c:pt idx="18">
                  <c:v>-5818.2377462185414</c:v>
                </c:pt>
                <c:pt idx="19">
                  <c:v>-5589.242736778484</c:v>
                </c:pt>
                <c:pt idx="20">
                  <c:v>-4704.3643991814633</c:v>
                </c:pt>
                <c:pt idx="21">
                  <c:v>-5066.3288458303778</c:v>
                </c:pt>
                <c:pt idx="22">
                  <c:v>-6167.0202987603388</c:v>
                </c:pt>
                <c:pt idx="23">
                  <c:v>-6937.1106211671795</c:v>
                </c:pt>
                <c:pt idx="24">
                  <c:v>-4755.3555286207984</c:v>
                </c:pt>
                <c:pt idx="25">
                  <c:v>-5234.265588149683</c:v>
                </c:pt>
                <c:pt idx="26">
                  <c:v>-5312.7016007775846</c:v>
                </c:pt>
                <c:pt idx="27">
                  <c:v>-5204.2481043815505</c:v>
                </c:pt>
                <c:pt idx="28">
                  <c:v>-4231.3099344017246</c:v>
                </c:pt>
                <c:pt idx="29">
                  <c:v>-4994.4712216210901</c:v>
                </c:pt>
                <c:pt idx="30">
                  <c:v>-7178.9821819528743</c:v>
                </c:pt>
                <c:pt idx="31">
                  <c:v>-7211.4151304160614</c:v>
                </c:pt>
                <c:pt idx="32">
                  <c:v>-7225.740884526539</c:v>
                </c:pt>
                <c:pt idx="33" formatCode="General">
                  <c:v>-6000.6076887745858</c:v>
                </c:pt>
                <c:pt idx="34" formatCode="General">
                  <c:v>-4775.4744930226325</c:v>
                </c:pt>
                <c:pt idx="35">
                  <c:v>-3550.3412972706792</c:v>
                </c:pt>
                <c:pt idx="36" formatCode="General">
                  <c:v>-3334.5833121493311</c:v>
                </c:pt>
                <c:pt idx="37" formatCode="General">
                  <c:v>-3118.8253270279829</c:v>
                </c:pt>
                <c:pt idx="38" formatCode="General">
                  <c:v>-2903.0673419066343</c:v>
                </c:pt>
                <c:pt idx="39" formatCode="General">
                  <c:v>-2687.3093567852866</c:v>
                </c:pt>
                <c:pt idx="40">
                  <c:v>-2471.551371663938</c:v>
                </c:pt>
                <c:pt idx="41" formatCode="General">
                  <c:v>-2244.2635132444284</c:v>
                </c:pt>
                <c:pt idx="42" formatCode="General">
                  <c:v>-2016.9756548249181</c:v>
                </c:pt>
                <c:pt idx="43" formatCode="General">
                  <c:v>-1789.6877964054083</c:v>
                </c:pt>
                <c:pt idx="44" formatCode="General">
                  <c:v>-1562.3999379858983</c:v>
                </c:pt>
                <c:pt idx="45">
                  <c:v>-1335.1120795663883</c:v>
                </c:pt>
                <c:pt idx="46" formatCode="General">
                  <c:v>-1161.6806575275505</c:v>
                </c:pt>
                <c:pt idx="47" formatCode="General">
                  <c:v>-988.24923548871266</c:v>
                </c:pt>
                <c:pt idx="48" formatCode="General">
                  <c:v>-814.81781344987485</c:v>
                </c:pt>
                <c:pt idx="49" formatCode="General">
                  <c:v>-641.38639141103704</c:v>
                </c:pt>
                <c:pt idx="50">
                  <c:v>-467.95496937219929</c:v>
                </c:pt>
                <c:pt idx="51" formatCode="General">
                  <c:v>-536.7778889278112</c:v>
                </c:pt>
                <c:pt idx="52" formatCode="General">
                  <c:v>-605.60080848342307</c:v>
                </c:pt>
                <c:pt idx="53" formatCode="General">
                  <c:v>-674.42372803903493</c:v>
                </c:pt>
                <c:pt idx="54" formatCode="General">
                  <c:v>-743.2466475946469</c:v>
                </c:pt>
                <c:pt idx="55">
                  <c:v>-812.06956715025876</c:v>
                </c:pt>
                <c:pt idx="56" formatCode="General">
                  <c:v>-890.7302537790722</c:v>
                </c:pt>
                <c:pt idx="57" formatCode="General">
                  <c:v>-969.39094040788541</c:v>
                </c:pt>
                <c:pt idx="58" formatCode="General">
                  <c:v>-1048.0516270366988</c:v>
                </c:pt>
                <c:pt idx="59" formatCode="General">
                  <c:v>-1126.7123136655123</c:v>
                </c:pt>
                <c:pt idx="60">
                  <c:v>-1205.3730002943255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9-43AE-9D3D-55600B7FEF18}"/>
            </c:ext>
          </c:extLst>
        </c:ser>
        <c:ser>
          <c:idx val="1"/>
          <c:order val="1"/>
          <c:tx>
            <c:strRef>
              <c:f>'G8'!$A$10</c:f>
              <c:strCache>
                <c:ptCount val="1"/>
                <c:pt idx="0">
                  <c:v>Ostatné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'G8'!$B$10:$BJ$10</c:f>
              <c:numCache>
                <c:formatCode>0.00</c:formatCode>
                <c:ptCount val="61"/>
                <c:pt idx="0">
                  <c:v>73367.554419059685</c:v>
                </c:pt>
                <c:pt idx="1">
                  <c:v>64113.275026127048</c:v>
                </c:pt>
                <c:pt idx="2">
                  <c:v>58682.585876668141</c:v>
                </c:pt>
                <c:pt idx="3">
                  <c:v>55098.132536904413</c:v>
                </c:pt>
                <c:pt idx="4">
                  <c:v>52582.405611387134</c:v>
                </c:pt>
                <c:pt idx="5">
                  <c:v>53097.986028216867</c:v>
                </c:pt>
                <c:pt idx="6">
                  <c:v>52952.35922023109</c:v>
                </c:pt>
                <c:pt idx="7">
                  <c:v>52747.072715794588</c:v>
                </c:pt>
                <c:pt idx="8">
                  <c:v>52014.270218203455</c:v>
                </c:pt>
                <c:pt idx="9">
                  <c:v>50761.75977921304</c:v>
                </c:pt>
                <c:pt idx="10">
                  <c:v>48838.637088671458</c:v>
                </c:pt>
                <c:pt idx="11">
                  <c:v>51068.49434128945</c:v>
                </c:pt>
                <c:pt idx="12">
                  <c:v>49794.419382173481</c:v>
                </c:pt>
                <c:pt idx="13">
                  <c:v>50028.554610903484</c:v>
                </c:pt>
                <c:pt idx="14">
                  <c:v>50647.910287704093</c:v>
                </c:pt>
                <c:pt idx="15">
                  <c:v>50615.548256895578</c:v>
                </c:pt>
                <c:pt idx="16">
                  <c:v>50635.227504165479</c:v>
                </c:pt>
                <c:pt idx="17">
                  <c:v>48831.190049830657</c:v>
                </c:pt>
                <c:pt idx="18">
                  <c:v>49306.759903804224</c:v>
                </c:pt>
                <c:pt idx="19">
                  <c:v>45087.153734910622</c:v>
                </c:pt>
                <c:pt idx="20">
                  <c:v>45839.555638262711</c:v>
                </c:pt>
                <c:pt idx="21">
                  <c:v>44754.808630475294</c:v>
                </c:pt>
                <c:pt idx="22">
                  <c:v>42396.044531591186</c:v>
                </c:pt>
                <c:pt idx="23">
                  <c:v>42073.425411939475</c:v>
                </c:pt>
                <c:pt idx="24">
                  <c:v>40053.932390384529</c:v>
                </c:pt>
                <c:pt idx="25">
                  <c:v>40786.155858190723</c:v>
                </c:pt>
                <c:pt idx="26">
                  <c:v>41226.186467671418</c:v>
                </c:pt>
                <c:pt idx="27">
                  <c:v>42354.41366196434</c:v>
                </c:pt>
                <c:pt idx="28">
                  <c:v>42165.811691329982</c:v>
                </c:pt>
                <c:pt idx="29">
                  <c:v>39865.325782068845</c:v>
                </c:pt>
                <c:pt idx="30">
                  <c:v>37131.015548725409</c:v>
                </c:pt>
                <c:pt idx="31">
                  <c:v>41162.467972247214</c:v>
                </c:pt>
                <c:pt idx="32">
                  <c:v>37012.711722809159</c:v>
                </c:pt>
                <c:pt idx="33" formatCode="General">
                  <c:v>37245.557037993392</c:v>
                </c:pt>
                <c:pt idx="34" formatCode="General">
                  <c:v>37478.402353177626</c:v>
                </c:pt>
                <c:pt idx="35">
                  <c:v>37711.247668361866</c:v>
                </c:pt>
                <c:pt idx="36" formatCode="General">
                  <c:v>37251.48864006644</c:v>
                </c:pt>
                <c:pt idx="37" formatCode="General">
                  <c:v>36791.729611771014</c:v>
                </c:pt>
                <c:pt idx="38" formatCode="General">
                  <c:v>36331.970583475588</c:v>
                </c:pt>
                <c:pt idx="39" formatCode="General">
                  <c:v>35872.211555180154</c:v>
                </c:pt>
                <c:pt idx="40">
                  <c:v>35412.452526884728</c:v>
                </c:pt>
                <c:pt idx="41" formatCode="General">
                  <c:v>34717.03703563568</c:v>
                </c:pt>
                <c:pt idx="42" formatCode="General">
                  <c:v>34021.621544386631</c:v>
                </c:pt>
                <c:pt idx="43" formatCode="General">
                  <c:v>33326.206053137583</c:v>
                </c:pt>
                <c:pt idx="44" formatCode="General">
                  <c:v>32630.790561888538</c:v>
                </c:pt>
                <c:pt idx="45">
                  <c:v>31935.375070639486</c:v>
                </c:pt>
                <c:pt idx="46" formatCode="General">
                  <c:v>31386.414553611234</c:v>
                </c:pt>
                <c:pt idx="47" formatCode="General">
                  <c:v>30837.454036582978</c:v>
                </c:pt>
                <c:pt idx="48" formatCode="General">
                  <c:v>30288.493519554722</c:v>
                </c:pt>
                <c:pt idx="49" formatCode="General">
                  <c:v>29739.53300252647</c:v>
                </c:pt>
                <c:pt idx="50">
                  <c:v>29190.572485498215</c:v>
                </c:pt>
                <c:pt idx="51" formatCode="General">
                  <c:v>28747.138480330235</c:v>
                </c:pt>
                <c:pt idx="52" formatCode="General">
                  <c:v>28303.704475162256</c:v>
                </c:pt>
                <c:pt idx="53" formatCode="General">
                  <c:v>27860.270469994277</c:v>
                </c:pt>
                <c:pt idx="54" formatCode="General">
                  <c:v>27416.836464826298</c:v>
                </c:pt>
                <c:pt idx="55">
                  <c:v>26973.402459658319</c:v>
                </c:pt>
                <c:pt idx="56" formatCode="General">
                  <c:v>26535.192927133961</c:v>
                </c:pt>
                <c:pt idx="57" formatCode="General">
                  <c:v>26096.983394609604</c:v>
                </c:pt>
                <c:pt idx="58" formatCode="General">
                  <c:v>25658.773862085247</c:v>
                </c:pt>
                <c:pt idx="59" formatCode="General">
                  <c:v>25220.56432956089</c:v>
                </c:pt>
                <c:pt idx="60">
                  <c:v>24782.354797036533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9-43AE-9D3D-55600B7FEF18}"/>
            </c:ext>
          </c:extLst>
        </c:ser>
        <c:ser>
          <c:idx val="2"/>
          <c:order val="2"/>
          <c:tx>
            <c:strRef>
              <c:f>'G8'!$A$9</c:f>
              <c:strCache>
                <c:ptCount val="1"/>
                <c:pt idx="0">
                  <c:v>Odpady</c:v>
                </c:pt>
              </c:strCache>
            </c:strRef>
          </c:tx>
          <c:spPr>
            <a:solidFill>
              <a:srgbClr val="DC9790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'G8'!$B$9:$BJ$9</c:f>
              <c:numCache>
                <c:formatCode>0.00</c:formatCode>
                <c:ptCount val="61"/>
                <c:pt idx="0">
                  <c:v>70121.221842323532</c:v>
                </c:pt>
                <c:pt idx="1">
                  <c:v>60992.57500384115</c:v>
                </c:pt>
                <c:pt idx="2">
                  <c:v>55662.181451441669</c:v>
                </c:pt>
                <c:pt idx="3">
                  <c:v>52209.799245985472</c:v>
                </c:pt>
                <c:pt idx="4">
                  <c:v>49769.435149792844</c:v>
                </c:pt>
                <c:pt idx="5">
                  <c:v>50298.35916817472</c:v>
                </c:pt>
                <c:pt idx="6">
                  <c:v>50209.267274940568</c:v>
                </c:pt>
                <c:pt idx="7">
                  <c:v>50161.275277565932</c:v>
                </c:pt>
                <c:pt idx="8">
                  <c:v>49394.152603482064</c:v>
                </c:pt>
                <c:pt idx="9">
                  <c:v>48246.030657796779</c:v>
                </c:pt>
                <c:pt idx="10">
                  <c:v>46573.718558883287</c:v>
                </c:pt>
                <c:pt idx="11">
                  <c:v>48948.047663792109</c:v>
                </c:pt>
                <c:pt idx="12">
                  <c:v>47734.406943690119</c:v>
                </c:pt>
                <c:pt idx="13">
                  <c:v>48086.910699647284</c:v>
                </c:pt>
                <c:pt idx="14">
                  <c:v>48720.469119174428</c:v>
                </c:pt>
                <c:pt idx="15">
                  <c:v>48842.074047123169</c:v>
                </c:pt>
                <c:pt idx="16">
                  <c:v>48724.065541547345</c:v>
                </c:pt>
                <c:pt idx="17">
                  <c:v>47048.895148030431</c:v>
                </c:pt>
                <c:pt idx="18">
                  <c:v>47510.039287717402</c:v>
                </c:pt>
                <c:pt idx="19">
                  <c:v>43434.068997262439</c:v>
                </c:pt>
                <c:pt idx="20">
                  <c:v>44429.55306912239</c:v>
                </c:pt>
                <c:pt idx="21">
                  <c:v>43374.191708841041</c:v>
                </c:pt>
                <c:pt idx="22">
                  <c:v>41260.48604146202</c:v>
                </c:pt>
                <c:pt idx="23">
                  <c:v>40937.225152272971</c:v>
                </c:pt>
                <c:pt idx="24">
                  <c:v>38976.484928835162</c:v>
                </c:pt>
                <c:pt idx="25">
                  <c:v>39837.736384207179</c:v>
                </c:pt>
                <c:pt idx="26">
                  <c:v>40286.131673654105</c:v>
                </c:pt>
                <c:pt idx="27">
                  <c:v>41443.839559291198</c:v>
                </c:pt>
                <c:pt idx="28">
                  <c:v>41317.727396770926</c:v>
                </c:pt>
                <c:pt idx="29">
                  <c:v>39006.712677175507</c:v>
                </c:pt>
                <c:pt idx="30">
                  <c:v>36345.885750501337</c:v>
                </c:pt>
                <c:pt idx="31">
                  <c:v>40363.781309059814</c:v>
                </c:pt>
                <c:pt idx="32">
                  <c:v>36338.226830246749</c:v>
                </c:pt>
                <c:pt idx="33" formatCode="General">
                  <c:v>36572.486301745972</c:v>
                </c:pt>
                <c:pt idx="34" formatCode="General">
                  <c:v>36806.745773245202</c:v>
                </c:pt>
                <c:pt idx="35">
                  <c:v>37041.005244744425</c:v>
                </c:pt>
                <c:pt idx="36" formatCode="General">
                  <c:v>36588.366848453319</c:v>
                </c:pt>
                <c:pt idx="37" formatCode="General">
                  <c:v>36135.728452162206</c:v>
                </c:pt>
                <c:pt idx="38" formatCode="General">
                  <c:v>35683.0900558711</c:v>
                </c:pt>
                <c:pt idx="39" formatCode="General">
                  <c:v>35230.451659579994</c:v>
                </c:pt>
                <c:pt idx="40">
                  <c:v>34777.813263288888</c:v>
                </c:pt>
                <c:pt idx="41" formatCode="General">
                  <c:v>34094.200299853437</c:v>
                </c:pt>
                <c:pt idx="42" formatCode="General">
                  <c:v>33410.587336417986</c:v>
                </c:pt>
                <c:pt idx="43" formatCode="General">
                  <c:v>32726.974372982531</c:v>
                </c:pt>
                <c:pt idx="44" formatCode="General">
                  <c:v>32043.361409547084</c:v>
                </c:pt>
                <c:pt idx="45">
                  <c:v>31359.748446111629</c:v>
                </c:pt>
                <c:pt idx="46" formatCode="General">
                  <c:v>30825.422329562622</c:v>
                </c:pt>
                <c:pt idx="47" formatCode="General">
                  <c:v>30291.096213013614</c:v>
                </c:pt>
                <c:pt idx="48" formatCode="General">
                  <c:v>29756.770096464606</c:v>
                </c:pt>
                <c:pt idx="49" formatCode="General">
                  <c:v>29222.443979915603</c:v>
                </c:pt>
                <c:pt idx="50">
                  <c:v>28688.117863366595</c:v>
                </c:pt>
                <c:pt idx="51" formatCode="General">
                  <c:v>28247.088401620269</c:v>
                </c:pt>
                <c:pt idx="52" formatCode="General">
                  <c:v>27806.058939873943</c:v>
                </c:pt>
                <c:pt idx="53" formatCode="General">
                  <c:v>27365.029478127617</c:v>
                </c:pt>
                <c:pt idx="54" formatCode="General">
                  <c:v>26924.000016381295</c:v>
                </c:pt>
                <c:pt idx="55">
                  <c:v>26482.970554634965</c:v>
                </c:pt>
                <c:pt idx="56" formatCode="General">
                  <c:v>26048.702745778708</c:v>
                </c:pt>
                <c:pt idx="57" formatCode="General">
                  <c:v>25614.434936922447</c:v>
                </c:pt>
                <c:pt idx="58" formatCode="General">
                  <c:v>25180.16712806619</c:v>
                </c:pt>
                <c:pt idx="59" formatCode="General">
                  <c:v>24745.89931920993</c:v>
                </c:pt>
                <c:pt idx="60">
                  <c:v>24311.631510353673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F9-43AE-9D3D-55600B7FEF18}"/>
            </c:ext>
          </c:extLst>
        </c:ser>
        <c:ser>
          <c:idx val="3"/>
          <c:order val="3"/>
          <c:tx>
            <c:strRef>
              <c:f>'G8'!$A$8</c:f>
              <c:strCache>
                <c:ptCount val="1"/>
                <c:pt idx="0">
                  <c:v>Poľnohospodárstvo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'G8'!$B$8:$BJ$8</c:f>
              <c:numCache>
                <c:formatCode>0.00</c:formatCode>
                <c:ptCount val="61"/>
                <c:pt idx="0">
                  <c:v>68726.189571859984</c:v>
                </c:pt>
                <c:pt idx="1">
                  <c:v>59582.628528079673</c:v>
                </c:pt>
                <c:pt idx="2">
                  <c:v>54256.976586560857</c:v>
                </c:pt>
                <c:pt idx="3">
                  <c:v>50800.737776328031</c:v>
                </c:pt>
                <c:pt idx="4">
                  <c:v>48437.588481703504</c:v>
                </c:pt>
                <c:pt idx="5">
                  <c:v>48963.500308556177</c:v>
                </c:pt>
                <c:pt idx="6">
                  <c:v>48871.374517001233</c:v>
                </c:pt>
                <c:pt idx="7">
                  <c:v>48799.02678284821</c:v>
                </c:pt>
                <c:pt idx="8">
                  <c:v>48005.121611920906</c:v>
                </c:pt>
                <c:pt idx="9">
                  <c:v>46838.526716398352</c:v>
                </c:pt>
                <c:pt idx="10">
                  <c:v>45135.266810278183</c:v>
                </c:pt>
                <c:pt idx="11">
                  <c:v>47481.999593317923</c:v>
                </c:pt>
                <c:pt idx="12">
                  <c:v>46180.022538800564</c:v>
                </c:pt>
                <c:pt idx="13">
                  <c:v>46513.112758308933</c:v>
                </c:pt>
                <c:pt idx="14">
                  <c:v>47107.841255496722</c:v>
                </c:pt>
                <c:pt idx="15">
                  <c:v>47231.935096662106</c:v>
                </c:pt>
                <c:pt idx="16">
                  <c:v>47034.045884499646</c:v>
                </c:pt>
                <c:pt idx="17">
                  <c:v>45427.157116800925</c:v>
                </c:pt>
                <c:pt idx="18">
                  <c:v>45853.430966519823</c:v>
                </c:pt>
                <c:pt idx="19">
                  <c:v>41735.131866607655</c:v>
                </c:pt>
                <c:pt idx="20">
                  <c:v>42686.66590255656</c:v>
                </c:pt>
                <c:pt idx="21">
                  <c:v>41583.350779659602</c:v>
                </c:pt>
                <c:pt idx="22">
                  <c:v>39442.924345340733</c:v>
                </c:pt>
                <c:pt idx="23">
                  <c:v>39103.896704943683</c:v>
                </c:pt>
                <c:pt idx="24">
                  <c:v>37147.170532097836</c:v>
                </c:pt>
                <c:pt idx="25">
                  <c:v>37892.330792490604</c:v>
                </c:pt>
                <c:pt idx="26">
                  <c:v>38404.109875462498</c:v>
                </c:pt>
                <c:pt idx="27">
                  <c:v>39521.536140267643</c:v>
                </c:pt>
                <c:pt idx="28">
                  <c:v>39370.905078008116</c:v>
                </c:pt>
                <c:pt idx="29">
                  <c:v>37076.165441705707</c:v>
                </c:pt>
                <c:pt idx="30">
                  <c:v>34371.405814556376</c:v>
                </c:pt>
                <c:pt idx="31">
                  <c:v>38420.568191552178</c:v>
                </c:pt>
                <c:pt idx="32">
                  <c:v>34408.3062802766</c:v>
                </c:pt>
                <c:pt idx="33" formatCode="General">
                  <c:v>34642.317634824911</c:v>
                </c:pt>
                <c:pt idx="34" formatCode="General">
                  <c:v>34876.328989373229</c:v>
                </c:pt>
                <c:pt idx="35">
                  <c:v>35110.340343921547</c:v>
                </c:pt>
                <c:pt idx="36" formatCode="General">
                  <c:v>34830.709417085083</c:v>
                </c:pt>
                <c:pt idx="37" formatCode="General">
                  <c:v>34551.078490248619</c:v>
                </c:pt>
                <c:pt idx="38" formatCode="General">
                  <c:v>34271.447563412163</c:v>
                </c:pt>
                <c:pt idx="39" formatCode="General">
                  <c:v>33991.816636575699</c:v>
                </c:pt>
                <c:pt idx="40">
                  <c:v>33712.185709739235</c:v>
                </c:pt>
                <c:pt idx="41" formatCode="General">
                  <c:v>33032.523290753124</c:v>
                </c:pt>
                <c:pt idx="42" formatCode="General">
                  <c:v>32352.860871767014</c:v>
                </c:pt>
                <c:pt idx="43" formatCode="General">
                  <c:v>31673.198452780904</c:v>
                </c:pt>
                <c:pt idx="44" formatCode="General">
                  <c:v>30993.536033794797</c:v>
                </c:pt>
                <c:pt idx="45">
                  <c:v>30313.873614808683</c:v>
                </c:pt>
                <c:pt idx="46" formatCode="General">
                  <c:v>29784.691261139913</c:v>
                </c:pt>
                <c:pt idx="47" formatCode="General">
                  <c:v>29255.50890747114</c:v>
                </c:pt>
                <c:pt idx="48" formatCode="General">
                  <c:v>28726.32655380237</c:v>
                </c:pt>
                <c:pt idx="49" formatCode="General">
                  <c:v>28197.144200133596</c:v>
                </c:pt>
                <c:pt idx="50">
                  <c:v>27667.961846464823</c:v>
                </c:pt>
                <c:pt idx="51" formatCode="General">
                  <c:v>27232.643167271031</c:v>
                </c:pt>
                <c:pt idx="52" formatCode="General">
                  <c:v>26797.32448807724</c:v>
                </c:pt>
                <c:pt idx="53" formatCode="General">
                  <c:v>26362.005808883441</c:v>
                </c:pt>
                <c:pt idx="54" formatCode="General">
                  <c:v>25926.687129689653</c:v>
                </c:pt>
                <c:pt idx="55">
                  <c:v>25491.368450495858</c:v>
                </c:pt>
                <c:pt idx="56" formatCode="General">
                  <c:v>25063.169629735054</c:v>
                </c:pt>
                <c:pt idx="57" formatCode="General">
                  <c:v>24634.970808974242</c:v>
                </c:pt>
                <c:pt idx="58" formatCode="General">
                  <c:v>24206.771988213441</c:v>
                </c:pt>
                <c:pt idx="59" formatCode="General">
                  <c:v>23778.573167452632</c:v>
                </c:pt>
                <c:pt idx="60">
                  <c:v>23350.374346691824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F9-43AE-9D3D-55600B7FEF18}"/>
            </c:ext>
          </c:extLst>
        </c:ser>
        <c:ser>
          <c:idx val="4"/>
          <c:order val="4"/>
          <c:tx>
            <c:strRef>
              <c:f>'G8'!$A$7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8FBECD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'G8'!$B$7:$BJ$7</c:f>
              <c:numCache>
                <c:formatCode>0.00</c:formatCode>
                <c:ptCount val="61"/>
                <c:pt idx="0">
                  <c:v>62958.50969368696</c:v>
                </c:pt>
                <c:pt idx="1">
                  <c:v>54446.278458287634</c:v>
                </c:pt>
                <c:pt idx="2">
                  <c:v>49942.144935765675</c:v>
                </c:pt>
                <c:pt idx="3">
                  <c:v>47157.821758709033</c:v>
                </c:pt>
                <c:pt idx="4">
                  <c:v>44983.041400315291</c:v>
                </c:pt>
                <c:pt idx="5">
                  <c:v>45454.033122628753</c:v>
                </c:pt>
                <c:pt idx="6">
                  <c:v>45480.066148152415</c:v>
                </c:pt>
                <c:pt idx="7">
                  <c:v>45500.565333097125</c:v>
                </c:pt>
                <c:pt idx="8">
                  <c:v>45064.785092301638</c:v>
                </c:pt>
                <c:pt idx="9">
                  <c:v>44032.150824609227</c:v>
                </c:pt>
                <c:pt idx="10">
                  <c:v>42403.56036102424</c:v>
                </c:pt>
                <c:pt idx="11">
                  <c:v>44643.17875442178</c:v>
                </c:pt>
                <c:pt idx="12">
                  <c:v>43348.356195439083</c:v>
                </c:pt>
                <c:pt idx="13">
                  <c:v>43850.10192026788</c:v>
                </c:pt>
                <c:pt idx="14">
                  <c:v>44597.905997125075</c:v>
                </c:pt>
                <c:pt idx="15">
                  <c:v>44697.276258029531</c:v>
                </c:pt>
                <c:pt idx="16">
                  <c:v>44723.363969715436</c:v>
                </c:pt>
                <c:pt idx="17">
                  <c:v>43079.495221061021</c:v>
                </c:pt>
                <c:pt idx="18">
                  <c:v>43434.691283394553</c:v>
                </c:pt>
                <c:pt idx="19">
                  <c:v>39521.403756992513</c:v>
                </c:pt>
                <c:pt idx="20">
                  <c:v>40286.150382362204</c:v>
                </c:pt>
                <c:pt idx="21">
                  <c:v>39410.564664750033</c:v>
                </c:pt>
                <c:pt idx="22">
                  <c:v>37310.012904437797</c:v>
                </c:pt>
                <c:pt idx="23">
                  <c:v>36858.41059368592</c:v>
                </c:pt>
                <c:pt idx="24">
                  <c:v>34792.465129353739</c:v>
                </c:pt>
                <c:pt idx="25">
                  <c:v>35763.308051285923</c:v>
                </c:pt>
                <c:pt idx="26">
                  <c:v>36144.843763640871</c:v>
                </c:pt>
                <c:pt idx="27">
                  <c:v>37390.199730435794</c:v>
                </c:pt>
                <c:pt idx="28">
                  <c:v>37266.739895035673</c:v>
                </c:pt>
                <c:pt idx="29">
                  <c:v>34936.033749664799</c:v>
                </c:pt>
                <c:pt idx="30">
                  <c:v>32203.336470934861</c:v>
                </c:pt>
                <c:pt idx="31">
                  <c:v>36387.495140297498</c:v>
                </c:pt>
                <c:pt idx="32">
                  <c:v>32473.879569851553</c:v>
                </c:pt>
                <c:pt idx="33" formatCode="General">
                  <c:v>32700.662564613631</c:v>
                </c:pt>
                <c:pt idx="34" formatCode="General">
                  <c:v>32927.445559375708</c:v>
                </c:pt>
                <c:pt idx="35">
                  <c:v>33154.228554137786</c:v>
                </c:pt>
                <c:pt idx="36" formatCode="General">
                  <c:v>32878.748059790058</c:v>
                </c:pt>
                <c:pt idx="37" formatCode="General">
                  <c:v>32603.267565442329</c:v>
                </c:pt>
                <c:pt idx="38" formatCode="General">
                  <c:v>32327.787071094601</c:v>
                </c:pt>
                <c:pt idx="39" formatCode="General">
                  <c:v>32052.306576746876</c:v>
                </c:pt>
                <c:pt idx="40">
                  <c:v>31776.826082399144</c:v>
                </c:pt>
                <c:pt idx="41" formatCode="General">
                  <c:v>31120.917551327118</c:v>
                </c:pt>
                <c:pt idx="42" formatCode="General">
                  <c:v>30465.009020255085</c:v>
                </c:pt>
                <c:pt idx="43" formatCode="General">
                  <c:v>29809.10048918306</c:v>
                </c:pt>
                <c:pt idx="44" formatCode="General">
                  <c:v>29153.191958111034</c:v>
                </c:pt>
                <c:pt idx="45">
                  <c:v>28497.283427039005</c:v>
                </c:pt>
                <c:pt idx="46" formatCode="General">
                  <c:v>27964.08052617927</c:v>
                </c:pt>
                <c:pt idx="47" formatCode="General">
                  <c:v>27430.877625319536</c:v>
                </c:pt>
                <c:pt idx="48" formatCode="General">
                  <c:v>26897.674724459801</c:v>
                </c:pt>
                <c:pt idx="49" formatCode="General">
                  <c:v>26364.47182360007</c:v>
                </c:pt>
                <c:pt idx="50">
                  <c:v>25831.268922740335</c:v>
                </c:pt>
                <c:pt idx="51" formatCode="General">
                  <c:v>25394.663093910596</c:v>
                </c:pt>
                <c:pt idx="52" formatCode="General">
                  <c:v>24958.057265080854</c:v>
                </c:pt>
                <c:pt idx="53" formatCode="General">
                  <c:v>24521.451436251115</c:v>
                </c:pt>
                <c:pt idx="54" formatCode="General">
                  <c:v>24084.845607421375</c:v>
                </c:pt>
                <c:pt idx="55">
                  <c:v>23648.239778591633</c:v>
                </c:pt>
                <c:pt idx="56" formatCode="General">
                  <c:v>23220.447439160031</c:v>
                </c:pt>
                <c:pt idx="57" formatCode="General">
                  <c:v>22792.655099728428</c:v>
                </c:pt>
                <c:pt idx="58" formatCode="General">
                  <c:v>22364.862760296826</c:v>
                </c:pt>
                <c:pt idx="59" formatCode="General">
                  <c:v>21937.070420865224</c:v>
                </c:pt>
                <c:pt idx="60">
                  <c:v>21509.278081433622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F9-43AE-9D3D-55600B7FEF18}"/>
            </c:ext>
          </c:extLst>
        </c:ser>
        <c:ser>
          <c:idx val="6"/>
          <c:order val="5"/>
          <c:tx>
            <c:strRef>
              <c:f>'G8'!$A$6</c:f>
              <c:strCache>
                <c:ptCount val="1"/>
                <c:pt idx="0">
                  <c:v>Budovy</c:v>
                </c:pt>
              </c:strCache>
            </c:strRef>
          </c:tx>
          <c:spPr>
            <a:solidFill>
              <a:srgbClr val="28758C"/>
            </a:solidFill>
            <a:ln w="25400"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'G8'!$B$6:$BJ$6</c:f>
              <c:numCache>
                <c:formatCode>0.00</c:formatCode>
                <c:ptCount val="61"/>
                <c:pt idx="0">
                  <c:v>56142.193323129686</c:v>
                </c:pt>
                <c:pt idx="1">
                  <c:v>48657.921709737129</c:v>
                </c:pt>
                <c:pt idx="2">
                  <c:v>44724.092667491816</c:v>
                </c:pt>
                <c:pt idx="3">
                  <c:v>42202.352457250781</c:v>
                </c:pt>
                <c:pt idx="4">
                  <c:v>40225.63756436047</c:v>
                </c:pt>
                <c:pt idx="5">
                  <c:v>39963.109959608904</c:v>
                </c:pt>
                <c:pt idx="6">
                  <c:v>39760.481073129071</c:v>
                </c:pt>
                <c:pt idx="7">
                  <c:v>39696.534039314029</c:v>
                </c:pt>
                <c:pt idx="8">
                  <c:v>38961.041025541264</c:v>
                </c:pt>
                <c:pt idx="9">
                  <c:v>38075.993055548344</c:v>
                </c:pt>
                <c:pt idx="10">
                  <c:v>36681.972528718907</c:v>
                </c:pt>
                <c:pt idx="11">
                  <c:v>38500.42569225972</c:v>
                </c:pt>
                <c:pt idx="12">
                  <c:v>37191.134528615985</c:v>
                </c:pt>
                <c:pt idx="13">
                  <c:v>37772.556820097059</c:v>
                </c:pt>
                <c:pt idx="14">
                  <c:v>37782.998514941362</c:v>
                </c:pt>
                <c:pt idx="15">
                  <c:v>37004.200754027486</c:v>
                </c:pt>
                <c:pt idx="16">
                  <c:v>37882.236530508766</c:v>
                </c:pt>
                <c:pt idx="17">
                  <c:v>35536.103069362092</c:v>
                </c:pt>
                <c:pt idx="18">
                  <c:v>35539.056616893569</c:v>
                </c:pt>
                <c:pt idx="19">
                  <c:v>32519.440797552095</c:v>
                </c:pt>
                <c:pt idx="20">
                  <c:v>32864.670698785325</c:v>
                </c:pt>
                <c:pt idx="21">
                  <c:v>32357.923543226738</c:v>
                </c:pt>
                <c:pt idx="22">
                  <c:v>30381.421228327217</c:v>
                </c:pt>
                <c:pt idx="23">
                  <c:v>29997.797220977078</c:v>
                </c:pt>
                <c:pt idx="24">
                  <c:v>28184.641541369983</c:v>
                </c:pt>
                <c:pt idx="25">
                  <c:v>28469.904016933411</c:v>
                </c:pt>
                <c:pt idx="26">
                  <c:v>28605.262292866893</c:v>
                </c:pt>
                <c:pt idx="27">
                  <c:v>29707.255061931879</c:v>
                </c:pt>
                <c:pt idx="28">
                  <c:v>29458.084158390648</c:v>
                </c:pt>
                <c:pt idx="29">
                  <c:v>26812.984653664731</c:v>
                </c:pt>
                <c:pt idx="30">
                  <c:v>25141.838352683888</c:v>
                </c:pt>
                <c:pt idx="31">
                  <c:v>28864.81216040855</c:v>
                </c:pt>
                <c:pt idx="32">
                  <c:v>24695.03203027854</c:v>
                </c:pt>
                <c:pt idx="33" formatCode="General">
                  <c:v>24778.230765653621</c:v>
                </c:pt>
                <c:pt idx="34" formatCode="General">
                  <c:v>24861.429501028702</c:v>
                </c:pt>
                <c:pt idx="35">
                  <c:v>24944.628236403783</c:v>
                </c:pt>
                <c:pt idx="36" formatCode="General">
                  <c:v>24603.098662850854</c:v>
                </c:pt>
                <c:pt idx="37" formatCode="General">
                  <c:v>24261.569089297922</c:v>
                </c:pt>
                <c:pt idx="38" formatCode="General">
                  <c:v>23920.039515744993</c:v>
                </c:pt>
                <c:pt idx="39" formatCode="General">
                  <c:v>23578.509942192064</c:v>
                </c:pt>
                <c:pt idx="40">
                  <c:v>23236.980368639131</c:v>
                </c:pt>
                <c:pt idx="41" formatCode="General">
                  <c:v>22641.243109428713</c:v>
                </c:pt>
                <c:pt idx="42" formatCode="General">
                  <c:v>22045.505850218291</c:v>
                </c:pt>
                <c:pt idx="43" formatCode="General">
                  <c:v>21449.768591007873</c:v>
                </c:pt>
                <c:pt idx="44" formatCode="General">
                  <c:v>20854.031331797451</c:v>
                </c:pt>
                <c:pt idx="45">
                  <c:v>20258.294072587028</c:v>
                </c:pt>
                <c:pt idx="46" formatCode="General">
                  <c:v>19850.285070809095</c:v>
                </c:pt>
                <c:pt idx="47" formatCode="General">
                  <c:v>19442.276069031162</c:v>
                </c:pt>
                <c:pt idx="48" formatCode="General">
                  <c:v>19034.267067253226</c:v>
                </c:pt>
                <c:pt idx="49" formatCode="General">
                  <c:v>18626.258065475293</c:v>
                </c:pt>
                <c:pt idx="50">
                  <c:v>18218.249063697356</c:v>
                </c:pt>
                <c:pt idx="51" formatCode="General">
                  <c:v>17956.683743908194</c:v>
                </c:pt>
                <c:pt idx="52" formatCode="General">
                  <c:v>17695.118424119031</c:v>
                </c:pt>
                <c:pt idx="53" formatCode="General">
                  <c:v>17433.553104329869</c:v>
                </c:pt>
                <c:pt idx="54" formatCode="General">
                  <c:v>17171.98778454071</c:v>
                </c:pt>
                <c:pt idx="55">
                  <c:v>16910.422464751544</c:v>
                </c:pt>
                <c:pt idx="56" formatCode="General">
                  <c:v>16687.240672850679</c:v>
                </c:pt>
                <c:pt idx="57" formatCode="General">
                  <c:v>16464.058880949815</c:v>
                </c:pt>
                <c:pt idx="58" formatCode="General">
                  <c:v>16240.87708904895</c:v>
                </c:pt>
                <c:pt idx="59" formatCode="General">
                  <c:v>16017.695297148086</c:v>
                </c:pt>
                <c:pt idx="60">
                  <c:v>15794.51350524722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F9-43AE-9D3D-55600B7FEF18}"/>
            </c:ext>
          </c:extLst>
        </c:ser>
        <c:ser>
          <c:idx val="7"/>
          <c:order val="6"/>
          <c:tx>
            <c:strRef>
              <c:f>'G8'!$A$5</c:f>
              <c:strCache>
                <c:ptCount val="1"/>
                <c:pt idx="0">
                  <c:v>Výroba elektriny a tepla</c:v>
                </c:pt>
              </c:strCache>
            </c:strRef>
          </c:tx>
          <c:spPr>
            <a:solidFill>
              <a:srgbClr val="FFC08A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'G8'!$B$5:$BJ$5</c:f>
              <c:numCache>
                <c:formatCode>0.00</c:formatCode>
                <c:ptCount val="61"/>
                <c:pt idx="0">
                  <c:v>44598.974822167467</c:v>
                </c:pt>
                <c:pt idx="1">
                  <c:v>38091.812368015708</c:v>
                </c:pt>
                <c:pt idx="2">
                  <c:v>34606.769670135938</c:v>
                </c:pt>
                <c:pt idx="3">
                  <c:v>33691.285382473514</c:v>
                </c:pt>
                <c:pt idx="4">
                  <c:v>32492.124184467364</c:v>
                </c:pt>
                <c:pt idx="5">
                  <c:v>32755.050496233867</c:v>
                </c:pt>
                <c:pt idx="6">
                  <c:v>32698.248060802289</c:v>
                </c:pt>
                <c:pt idx="7">
                  <c:v>32227.493875415148</c:v>
                </c:pt>
                <c:pt idx="8">
                  <c:v>31705.921724773085</c:v>
                </c:pt>
                <c:pt idx="9">
                  <c:v>30959.770504005173</c:v>
                </c:pt>
                <c:pt idx="10">
                  <c:v>29968.376586322916</c:v>
                </c:pt>
                <c:pt idx="11">
                  <c:v>31321.632791227734</c:v>
                </c:pt>
                <c:pt idx="12">
                  <c:v>30450.139086475359</c:v>
                </c:pt>
                <c:pt idx="13">
                  <c:v>31464.122776805259</c:v>
                </c:pt>
                <c:pt idx="14">
                  <c:v>31716.215252014252</c:v>
                </c:pt>
                <c:pt idx="15">
                  <c:v>30286.829549156304</c:v>
                </c:pt>
                <c:pt idx="16">
                  <c:v>31212.303239350331</c:v>
                </c:pt>
                <c:pt idx="17">
                  <c:v>29439.673311411927</c:v>
                </c:pt>
                <c:pt idx="18">
                  <c:v>29196.36709648852</c:v>
                </c:pt>
                <c:pt idx="19">
                  <c:v>26150.092540031008</c:v>
                </c:pt>
                <c:pt idx="20">
                  <c:v>26153.766531042191</c:v>
                </c:pt>
                <c:pt idx="21">
                  <c:v>27068.844747338288</c:v>
                </c:pt>
                <c:pt idx="22">
                  <c:v>24829.075834083356</c:v>
                </c:pt>
                <c:pt idx="23">
                  <c:v>24170.12388186558</c:v>
                </c:pt>
                <c:pt idx="24">
                  <c:v>23363.959034766762</c:v>
                </c:pt>
                <c:pt idx="25">
                  <c:v>23536.064036970696</c:v>
                </c:pt>
                <c:pt idx="26">
                  <c:v>23619.257796658276</c:v>
                </c:pt>
                <c:pt idx="27">
                  <c:v>24301.005923355817</c:v>
                </c:pt>
                <c:pt idx="28">
                  <c:v>24594.309287642922</c:v>
                </c:pt>
                <c:pt idx="29">
                  <c:v>22056.118037362274</c:v>
                </c:pt>
                <c:pt idx="30">
                  <c:v>20479.717258766799</c:v>
                </c:pt>
                <c:pt idx="31">
                  <c:v>23546.954050666773</c:v>
                </c:pt>
                <c:pt idx="32">
                  <c:v>19866.552315277051</c:v>
                </c:pt>
                <c:pt idx="33" formatCode="General">
                  <c:v>19949.580569814971</c:v>
                </c:pt>
                <c:pt idx="34" formatCode="General">
                  <c:v>20032.608824352894</c:v>
                </c:pt>
                <c:pt idx="35">
                  <c:v>20115.637078890817</c:v>
                </c:pt>
                <c:pt idx="36" formatCode="General">
                  <c:v>19831.19191181114</c:v>
                </c:pt>
                <c:pt idx="37" formatCode="General">
                  <c:v>19546.746744731463</c:v>
                </c:pt>
                <c:pt idx="38" formatCode="General">
                  <c:v>19262.301577651786</c:v>
                </c:pt>
                <c:pt idx="39" formatCode="General">
                  <c:v>18977.856410572105</c:v>
                </c:pt>
                <c:pt idx="40">
                  <c:v>18693.411243492428</c:v>
                </c:pt>
                <c:pt idx="41" formatCode="General">
                  <c:v>18223.168848540481</c:v>
                </c:pt>
                <c:pt idx="42" formatCode="General">
                  <c:v>17752.92645358853</c:v>
                </c:pt>
                <c:pt idx="43" formatCode="General">
                  <c:v>17282.68405863658</c:v>
                </c:pt>
                <c:pt idx="44" formatCode="General">
                  <c:v>16812.441663684633</c:v>
                </c:pt>
                <c:pt idx="45">
                  <c:v>16342.199268732684</c:v>
                </c:pt>
                <c:pt idx="46" formatCode="General">
                  <c:v>16000.122671880898</c:v>
                </c:pt>
                <c:pt idx="47" formatCode="General">
                  <c:v>15658.046075029113</c:v>
                </c:pt>
                <c:pt idx="48" formatCode="General">
                  <c:v>15315.969478177327</c:v>
                </c:pt>
                <c:pt idx="49" formatCode="General">
                  <c:v>14973.892881325542</c:v>
                </c:pt>
                <c:pt idx="50">
                  <c:v>14631.816284473756</c:v>
                </c:pt>
                <c:pt idx="51" formatCode="General">
                  <c:v>14425.219983785868</c:v>
                </c:pt>
                <c:pt idx="52" formatCode="General">
                  <c:v>14218.62368309798</c:v>
                </c:pt>
                <c:pt idx="53" formatCode="General">
                  <c:v>14012.027382410091</c:v>
                </c:pt>
                <c:pt idx="54" formatCode="General">
                  <c:v>13805.431081722203</c:v>
                </c:pt>
                <c:pt idx="55">
                  <c:v>13598.834781034313</c:v>
                </c:pt>
                <c:pt idx="56" formatCode="General">
                  <c:v>13453.957287490468</c:v>
                </c:pt>
                <c:pt idx="57" formatCode="General">
                  <c:v>13309.079793946621</c:v>
                </c:pt>
                <c:pt idx="58" formatCode="General">
                  <c:v>13164.202300402776</c:v>
                </c:pt>
                <c:pt idx="59" formatCode="General">
                  <c:v>13019.324806858931</c:v>
                </c:pt>
                <c:pt idx="60">
                  <c:v>12874.447313315084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DF9-43AE-9D3D-55600B7FEF18}"/>
            </c:ext>
          </c:extLst>
        </c:ser>
        <c:ser>
          <c:idx val="8"/>
          <c:order val="7"/>
          <c:tx>
            <c:strRef>
              <c:f>'G8'!$A$4</c:f>
              <c:strCache>
                <c:ptCount val="1"/>
                <c:pt idx="0">
                  <c:v>Priemysel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'G8'!$B$4:$BJ$4</c:f>
              <c:numCache>
                <c:formatCode>0.00</c:formatCode>
                <c:ptCount val="61"/>
                <c:pt idx="0">
                  <c:v>29840.010473718939</c:v>
                </c:pt>
                <c:pt idx="1">
                  <c:v>25629.482728050149</c:v>
                </c:pt>
                <c:pt idx="2">
                  <c:v>23734.781031737752</c:v>
                </c:pt>
                <c:pt idx="3">
                  <c:v>23983.962525228249</c:v>
                </c:pt>
                <c:pt idx="4">
                  <c:v>23819.872671758632</c:v>
                </c:pt>
                <c:pt idx="5">
                  <c:v>24351.266476343946</c:v>
                </c:pt>
                <c:pt idx="6">
                  <c:v>24338.901513300661</c:v>
                </c:pt>
                <c:pt idx="7">
                  <c:v>24001.144953584415</c:v>
                </c:pt>
                <c:pt idx="8">
                  <c:v>23466.140540803957</c:v>
                </c:pt>
                <c:pt idx="9">
                  <c:v>22528.397550707421</c:v>
                </c:pt>
                <c:pt idx="10">
                  <c:v>21043.700648906757</c:v>
                </c:pt>
                <c:pt idx="11">
                  <c:v>21405.292395701515</c:v>
                </c:pt>
                <c:pt idx="12">
                  <c:v>21239.230554676316</c:v>
                </c:pt>
                <c:pt idx="13">
                  <c:v>21742.911934275318</c:v>
                </c:pt>
                <c:pt idx="14">
                  <c:v>22091.565574072829</c:v>
                </c:pt>
                <c:pt idx="15">
                  <c:v>21609.251805027339</c:v>
                </c:pt>
                <c:pt idx="16">
                  <c:v>23176.289036590191</c:v>
                </c:pt>
                <c:pt idx="17">
                  <c:v>22069.947774902896</c:v>
                </c:pt>
                <c:pt idx="18">
                  <c:v>21752.990302363454</c:v>
                </c:pt>
                <c:pt idx="19">
                  <c:v>19622.693299470026</c:v>
                </c:pt>
                <c:pt idx="20">
                  <c:v>19886.080199865253</c:v>
                </c:pt>
                <c:pt idx="21">
                  <c:v>20636.844201862576</c:v>
                </c:pt>
                <c:pt idx="22">
                  <c:v>18686.099911622943</c:v>
                </c:pt>
                <c:pt idx="23">
                  <c:v>18480.905751839979</c:v>
                </c:pt>
                <c:pt idx="24">
                  <c:v>18628.51065403525</c:v>
                </c:pt>
                <c:pt idx="25">
                  <c:v>18566.908105341685</c:v>
                </c:pt>
                <c:pt idx="26">
                  <c:v>18771.766692678772</c:v>
                </c:pt>
                <c:pt idx="27">
                  <c:v>19378.732185018463</c:v>
                </c:pt>
                <c:pt idx="28">
                  <c:v>19836.381801351024</c:v>
                </c:pt>
                <c:pt idx="29">
                  <c:v>17586.4147050744</c:v>
                </c:pt>
                <c:pt idx="30">
                  <c:v>16519.610444654449</c:v>
                </c:pt>
                <c:pt idx="31">
                  <c:v>19164.24062470175</c:v>
                </c:pt>
                <c:pt idx="32">
                  <c:v>16543.39515878577</c:v>
                </c:pt>
                <c:pt idx="33" formatCode="General">
                  <c:v>16745.462365714237</c:v>
                </c:pt>
                <c:pt idx="34" formatCode="General">
                  <c:v>16947.529572642707</c:v>
                </c:pt>
                <c:pt idx="35">
                  <c:v>17149.596779571177</c:v>
                </c:pt>
                <c:pt idx="36" formatCode="General">
                  <c:v>16980.400849018053</c:v>
                </c:pt>
                <c:pt idx="37" formatCode="General">
                  <c:v>16811.20491846493</c:v>
                </c:pt>
                <c:pt idx="38" formatCode="General">
                  <c:v>16642.008987911806</c:v>
                </c:pt>
                <c:pt idx="39" formatCode="General">
                  <c:v>16472.813057358682</c:v>
                </c:pt>
                <c:pt idx="40">
                  <c:v>16303.617126805559</c:v>
                </c:pt>
                <c:pt idx="41" formatCode="General">
                  <c:v>15885.510951956789</c:v>
                </c:pt>
                <c:pt idx="42" formatCode="General">
                  <c:v>15467.404777108015</c:v>
                </c:pt>
                <c:pt idx="43" formatCode="General">
                  <c:v>15049.298602259245</c:v>
                </c:pt>
                <c:pt idx="44" formatCode="General">
                  <c:v>14631.192427410473</c:v>
                </c:pt>
                <c:pt idx="45">
                  <c:v>14213.086252561701</c:v>
                </c:pt>
                <c:pt idx="46" formatCode="General">
                  <c:v>13925.282987231594</c:v>
                </c:pt>
                <c:pt idx="47" formatCode="General">
                  <c:v>13637.479721901487</c:v>
                </c:pt>
                <c:pt idx="48" formatCode="General">
                  <c:v>13349.676456571378</c:v>
                </c:pt>
                <c:pt idx="49" formatCode="General">
                  <c:v>13061.873191241273</c:v>
                </c:pt>
                <c:pt idx="50">
                  <c:v>12774.069925911164</c:v>
                </c:pt>
                <c:pt idx="51" formatCode="General">
                  <c:v>12581.64606719031</c:v>
                </c:pt>
                <c:pt idx="52" formatCode="General">
                  <c:v>12389.222208469455</c:v>
                </c:pt>
                <c:pt idx="53" formatCode="General">
                  <c:v>12196.798349748598</c:v>
                </c:pt>
                <c:pt idx="54" formatCode="General">
                  <c:v>12004.374491027744</c:v>
                </c:pt>
                <c:pt idx="55">
                  <c:v>11811.950632306889</c:v>
                </c:pt>
                <c:pt idx="56" formatCode="General">
                  <c:v>11657.429809768491</c:v>
                </c:pt>
                <c:pt idx="57" formatCode="General">
                  <c:v>11502.908987230092</c:v>
                </c:pt>
                <c:pt idx="58" formatCode="General">
                  <c:v>11348.388164691693</c:v>
                </c:pt>
                <c:pt idx="59" formatCode="General">
                  <c:v>11193.867342153295</c:v>
                </c:pt>
                <c:pt idx="60">
                  <c:v>11039.346519614895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DF9-43AE-9D3D-55600B7FEF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899856"/>
        <c:axId val="799903184"/>
      </c:areaChart>
      <c:lineChart>
        <c:grouping val="standard"/>
        <c:varyColors val="0"/>
        <c:ser>
          <c:idx val="10"/>
          <c:order val="8"/>
          <c:tx>
            <c:strRef>
              <c:f>'G8'!$A$13</c:f>
              <c:strCache>
                <c:ptCount val="1"/>
                <c:pt idx="0">
                  <c:v>Celkové emisie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'G8'!$B$13:$BJ$13</c:f>
              <c:numCache>
                <c:formatCode>0.00</c:formatCode>
                <c:ptCount val="61"/>
                <c:pt idx="0">
                  <c:v>64475.026534134267</c:v>
                </c:pt>
                <c:pt idx="1">
                  <c:v>54393.697959428864</c:v>
                </c:pt>
                <c:pt idx="2">
                  <c:v>48333.678550589619</c:v>
                </c:pt>
                <c:pt idx="3">
                  <c:v>44960.033222863109</c:v>
                </c:pt>
                <c:pt idx="4">
                  <c:v>43004.482096418251</c:v>
                </c:pt>
                <c:pt idx="5">
                  <c:v>44067.559857965374</c:v>
                </c:pt>
                <c:pt idx="6">
                  <c:v>44013.147386961915</c:v>
                </c:pt>
                <c:pt idx="7">
                  <c:v>44019.769161844022</c:v>
                </c:pt>
                <c:pt idx="8">
                  <c:v>42220.532435359361</c:v>
                </c:pt>
                <c:pt idx="9">
                  <c:v>41808.417400034828</c:v>
                </c:pt>
                <c:pt idx="10">
                  <c:v>39916.103153425393</c:v>
                </c:pt>
                <c:pt idx="11">
                  <c:v>42824.978073264538</c:v>
                </c:pt>
                <c:pt idx="12">
                  <c:v>41072.597502654782</c:v>
                </c:pt>
                <c:pt idx="13">
                  <c:v>41882.099856777546</c:v>
                </c:pt>
                <c:pt idx="14">
                  <c:v>42493.528482154485</c:v>
                </c:pt>
                <c:pt idx="15">
                  <c:v>46350.774474182501</c:v>
                </c:pt>
                <c:pt idx="16">
                  <c:v>43276.813501612138</c:v>
                </c:pt>
                <c:pt idx="17">
                  <c:v>41919.578975992641</c:v>
                </c:pt>
                <c:pt idx="18">
                  <c:v>43488.522157585685</c:v>
                </c:pt>
                <c:pt idx="19">
                  <c:v>39497.910998132138</c:v>
                </c:pt>
                <c:pt idx="20">
                  <c:v>41135.19123908125</c:v>
                </c:pt>
                <c:pt idx="21">
                  <c:v>39688.479784644915</c:v>
                </c:pt>
                <c:pt idx="22">
                  <c:v>36229.024232830845</c:v>
                </c:pt>
                <c:pt idx="23">
                  <c:v>35136.314790772296</c:v>
                </c:pt>
                <c:pt idx="24">
                  <c:v>35298.57686176373</c:v>
                </c:pt>
                <c:pt idx="25">
                  <c:v>35551.89027004104</c:v>
                </c:pt>
                <c:pt idx="26">
                  <c:v>35913.484866893836</c:v>
                </c:pt>
                <c:pt idx="27">
                  <c:v>37150.16555758279</c:v>
                </c:pt>
                <c:pt idx="28">
                  <c:v>37934.501756928257</c:v>
                </c:pt>
                <c:pt idx="29">
                  <c:v>34870.854560447755</c:v>
                </c:pt>
                <c:pt idx="30">
                  <c:v>29952.033366772535</c:v>
                </c:pt>
                <c:pt idx="31">
                  <c:v>33951.052841831151</c:v>
                </c:pt>
                <c:pt idx="32">
                  <c:v>29786.970838282621</c:v>
                </c:pt>
                <c:pt idx="33">
                  <c:v>31244.949349218805</c:v>
                </c:pt>
                <c:pt idx="34">
                  <c:v>32702.927860154992</c:v>
                </c:pt>
                <c:pt idx="35">
                  <c:v>34160.906371091187</c:v>
                </c:pt>
                <c:pt idx="36">
                  <c:v>33916.905327917106</c:v>
                </c:pt>
                <c:pt idx="37">
                  <c:v>33672.904284743032</c:v>
                </c:pt>
                <c:pt idx="38">
                  <c:v>33428.903241568951</c:v>
                </c:pt>
                <c:pt idx="39">
                  <c:v>33184.90219839487</c:v>
                </c:pt>
                <c:pt idx="40">
                  <c:v>32940.901155220788</c:v>
                </c:pt>
                <c:pt idx="41">
                  <c:v>32472.773522391253</c:v>
                </c:pt>
                <c:pt idx="42">
                  <c:v>32004.645889561714</c:v>
                </c:pt>
                <c:pt idx="43">
                  <c:v>31536.518256732175</c:v>
                </c:pt>
                <c:pt idx="44">
                  <c:v>31068.39062390264</c:v>
                </c:pt>
                <c:pt idx="45">
                  <c:v>30600.262991073098</c:v>
                </c:pt>
                <c:pt idx="46">
                  <c:v>30224.733896083682</c:v>
                </c:pt>
                <c:pt idx="47">
                  <c:v>29849.204801094267</c:v>
                </c:pt>
                <c:pt idx="48">
                  <c:v>29473.675706104848</c:v>
                </c:pt>
                <c:pt idx="49">
                  <c:v>29098.146611115433</c:v>
                </c:pt>
                <c:pt idx="50">
                  <c:v>28722.617516126014</c:v>
                </c:pt>
                <c:pt idx="51">
                  <c:v>28210.360591402423</c:v>
                </c:pt>
                <c:pt idx="52">
                  <c:v>27698.103666678831</c:v>
                </c:pt>
                <c:pt idx="53">
                  <c:v>27185.846741955243</c:v>
                </c:pt>
                <c:pt idx="54">
                  <c:v>26673.589817231652</c:v>
                </c:pt>
                <c:pt idx="55">
                  <c:v>26161.33289250806</c:v>
                </c:pt>
                <c:pt idx="56">
                  <c:v>25644.46267335489</c:v>
                </c:pt>
                <c:pt idx="57">
                  <c:v>25127.59245420172</c:v>
                </c:pt>
                <c:pt idx="58">
                  <c:v>24610.722235048546</c:v>
                </c:pt>
                <c:pt idx="59">
                  <c:v>24093.852015895376</c:v>
                </c:pt>
                <c:pt idx="60">
                  <c:v>23576.981796742206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DF9-43AE-9D3D-55600B7FEF18}"/>
            </c:ext>
          </c:extLst>
        </c:ser>
        <c:ser>
          <c:idx val="9"/>
          <c:order val="9"/>
          <c:tx>
            <c:strRef>
              <c:f>'G8'!$A$12</c:f>
              <c:strCache>
                <c:ptCount val="1"/>
                <c:pt idx="0">
                  <c:v>Cieľ 2030 (−55 %)</c:v>
                </c:pt>
              </c:strCache>
            </c:strRef>
          </c:tx>
          <c:spPr>
            <a:ln w="28575" cap="rnd">
              <a:solidFill>
                <a:srgbClr val="805EBE">
                  <a:alpha val="0"/>
                </a:srgb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805EBE"/>
              </a:solidFill>
              <a:ln w="9525">
                <a:solidFill>
                  <a:srgbClr val="805EBE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7-6DD6-41D8-83AA-428AE9049F95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8-6DD6-41D8-83AA-428AE9049F95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6DD6-41D8-83AA-428AE9049F95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A-6DD6-41D8-83AA-428AE9049F95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B-6DD6-41D8-83AA-428AE9049F95}"/>
              </c:ext>
            </c:extLst>
          </c:dPt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C-6DD6-41D8-83AA-428AE9049F95}"/>
              </c:ext>
            </c:extLst>
          </c:dPt>
          <c:dPt>
            <c:idx val="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D-6DD6-41D8-83AA-428AE9049F95}"/>
              </c:ext>
            </c:extLst>
          </c:dPt>
          <c:dPt>
            <c:idx val="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E-6DD6-41D8-83AA-428AE9049F95}"/>
              </c:ext>
            </c:extLst>
          </c:dPt>
          <c:dPt>
            <c:idx val="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F-6DD6-41D8-83AA-428AE9049F95}"/>
              </c:ext>
            </c:extLst>
          </c:dPt>
          <c:dPt>
            <c:idx val="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0-6DD6-41D8-83AA-428AE9049F95}"/>
              </c:ext>
            </c:extLst>
          </c:dPt>
          <c:dPt>
            <c:idx val="1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1-6DD6-41D8-83AA-428AE9049F95}"/>
              </c:ext>
            </c:extLst>
          </c:dPt>
          <c:dPt>
            <c:idx val="1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2-6DD6-41D8-83AA-428AE9049F95}"/>
              </c:ext>
            </c:extLst>
          </c:dPt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3-6DD6-41D8-83AA-428AE9049F95}"/>
              </c:ext>
            </c:extLst>
          </c:dPt>
          <c:dPt>
            <c:idx val="1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4-6DD6-41D8-83AA-428AE9049F95}"/>
              </c:ext>
            </c:extLst>
          </c:dPt>
          <c:dPt>
            <c:idx val="1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5-6DD6-41D8-83AA-428AE9049F95}"/>
              </c:ext>
            </c:extLst>
          </c:dPt>
          <c:dPt>
            <c:idx val="1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6-6DD6-41D8-83AA-428AE9049F95}"/>
              </c:ext>
            </c:extLst>
          </c:dPt>
          <c:dPt>
            <c:idx val="1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7-6DD6-41D8-83AA-428AE9049F95}"/>
              </c:ext>
            </c:extLst>
          </c:dPt>
          <c:dPt>
            <c:idx val="1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8-6DD6-41D8-83AA-428AE9049F95}"/>
              </c:ext>
            </c:extLst>
          </c:dPt>
          <c:dPt>
            <c:idx val="1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9-6DD6-41D8-83AA-428AE9049F95}"/>
              </c:ext>
            </c:extLst>
          </c:dPt>
          <c:dPt>
            <c:idx val="1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A-6DD6-41D8-83AA-428AE9049F95}"/>
              </c:ext>
            </c:extLst>
          </c:dPt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B-6DD6-41D8-83AA-428AE9049F95}"/>
              </c:ext>
            </c:extLst>
          </c:dPt>
          <c:dPt>
            <c:idx val="2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C-6DD6-41D8-83AA-428AE9049F95}"/>
              </c:ext>
            </c:extLst>
          </c:dPt>
          <c:dPt>
            <c:idx val="2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D-6DD6-41D8-83AA-428AE9049F95}"/>
              </c:ext>
            </c:extLst>
          </c:dPt>
          <c:dPt>
            <c:idx val="2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E-6DD6-41D8-83AA-428AE9049F95}"/>
              </c:ext>
            </c:extLst>
          </c:dPt>
          <c:dPt>
            <c:idx val="2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1F-6DD6-41D8-83AA-428AE9049F95}"/>
              </c:ext>
            </c:extLst>
          </c:dPt>
          <c:dPt>
            <c:idx val="2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0-6DD6-41D8-83AA-428AE9049F95}"/>
              </c:ext>
            </c:extLst>
          </c:dPt>
          <c:dPt>
            <c:idx val="2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1-6DD6-41D8-83AA-428AE9049F95}"/>
              </c:ext>
            </c:extLst>
          </c:dPt>
          <c:dPt>
            <c:idx val="2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2-6DD6-41D8-83AA-428AE9049F95}"/>
              </c:ext>
            </c:extLst>
          </c:dPt>
          <c:dPt>
            <c:idx val="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3-6DD6-41D8-83AA-428AE9049F95}"/>
              </c:ext>
            </c:extLst>
          </c:dPt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4-6DD6-41D8-83AA-428AE9049F95}"/>
              </c:ext>
            </c:extLst>
          </c:dPt>
          <c:dPt>
            <c:idx val="3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6-6DD6-41D8-83AA-428AE9049F95}"/>
              </c:ext>
            </c:extLst>
          </c:dPt>
          <c:dPt>
            <c:idx val="3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5-6DD6-41D8-83AA-428AE9049F95}"/>
              </c:ext>
            </c:extLst>
          </c:dPt>
          <c:dPt>
            <c:idx val="3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7-6DD6-41D8-83AA-428AE9049F95}"/>
              </c:ext>
            </c:extLst>
          </c:dPt>
          <c:dPt>
            <c:idx val="3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8-6DD6-41D8-83AA-428AE9049F95}"/>
              </c:ext>
            </c:extLst>
          </c:dPt>
          <c:dPt>
            <c:idx val="3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9-6DD6-41D8-83AA-428AE9049F95}"/>
              </c:ext>
            </c:extLst>
          </c:dPt>
          <c:dPt>
            <c:idx val="3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A-6DD6-41D8-83AA-428AE9049F95}"/>
              </c:ext>
            </c:extLst>
          </c:dPt>
          <c:dPt>
            <c:idx val="3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B-6DD6-41D8-83AA-428AE9049F95}"/>
              </c:ext>
            </c:extLst>
          </c:dPt>
          <c:dPt>
            <c:idx val="3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C-6DD6-41D8-83AA-428AE9049F95}"/>
              </c:ext>
            </c:extLst>
          </c:dPt>
          <c:dPt>
            <c:idx val="3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D-6DD6-41D8-83AA-428AE9049F95}"/>
              </c:ext>
            </c:extLst>
          </c:dPt>
          <c:dPt>
            <c:idx val="3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E-6DD6-41D8-83AA-428AE9049F95}"/>
              </c:ext>
            </c:extLst>
          </c:dPt>
          <c:dPt>
            <c:idx val="40"/>
            <c:marker>
              <c:symbol val="diamond"/>
              <c:size val="8"/>
              <c:spPr>
                <a:solidFill>
                  <a:srgbClr val="805EBE"/>
                </a:solidFill>
                <a:ln w="9525">
                  <a:solidFill>
                    <a:srgbClr val="805EBE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C-6DD6-41D8-83AA-428AE9049F95}"/>
              </c:ext>
            </c:extLst>
          </c:dPt>
          <c:dPt>
            <c:idx val="4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2F-6DD6-41D8-83AA-428AE9049F95}"/>
              </c:ext>
            </c:extLst>
          </c:dPt>
          <c:dPt>
            <c:idx val="4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0-6DD6-41D8-83AA-428AE9049F95}"/>
              </c:ext>
            </c:extLst>
          </c:dPt>
          <c:dPt>
            <c:idx val="4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1-6DD6-41D8-83AA-428AE9049F95}"/>
              </c:ext>
            </c:extLst>
          </c:dPt>
          <c:dPt>
            <c:idx val="4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2-6DD6-41D8-83AA-428AE9049F95}"/>
              </c:ext>
            </c:extLst>
          </c:dPt>
          <c:dPt>
            <c:idx val="4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3-6DD6-41D8-83AA-428AE9049F95}"/>
              </c:ext>
            </c:extLst>
          </c:dPt>
          <c:dPt>
            <c:idx val="4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4-6DD6-41D8-83AA-428AE9049F95}"/>
              </c:ext>
            </c:extLst>
          </c:dPt>
          <c:dPt>
            <c:idx val="4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5-6DD6-41D8-83AA-428AE9049F95}"/>
              </c:ext>
            </c:extLst>
          </c:dPt>
          <c:dPt>
            <c:idx val="4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6-6DD6-41D8-83AA-428AE9049F95}"/>
              </c:ext>
            </c:extLst>
          </c:dPt>
          <c:dPt>
            <c:idx val="4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7-6DD6-41D8-83AA-428AE9049F95}"/>
              </c:ext>
            </c:extLst>
          </c:dPt>
          <c:dPt>
            <c:idx val="5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8-6DD6-41D8-83AA-428AE9049F95}"/>
              </c:ext>
            </c:extLst>
          </c:dPt>
          <c:dPt>
            <c:idx val="5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9-6DD6-41D8-83AA-428AE9049F95}"/>
              </c:ext>
            </c:extLst>
          </c:dPt>
          <c:dPt>
            <c:idx val="5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A-6DD6-41D8-83AA-428AE9049F95}"/>
              </c:ext>
            </c:extLst>
          </c:dPt>
          <c:dPt>
            <c:idx val="5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3B-6DD6-41D8-83AA-428AE9049F95}"/>
              </c:ext>
            </c:extLst>
          </c:dPt>
          <c:dPt>
            <c:idx val="5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DD6-41D8-83AA-428AE9049F95}"/>
              </c:ext>
            </c:extLst>
          </c:dPt>
          <c:dPt>
            <c:idx val="5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DD6-41D8-83AA-428AE9049F95}"/>
              </c:ext>
            </c:extLst>
          </c:dPt>
          <c:dPt>
            <c:idx val="5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6DD6-41D8-83AA-428AE9049F95}"/>
              </c:ext>
            </c:extLst>
          </c:dPt>
          <c:dPt>
            <c:idx val="57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6DD6-41D8-83AA-428AE9049F95}"/>
              </c:ext>
            </c:extLst>
          </c:dPt>
          <c:dPt>
            <c:idx val="5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DD6-41D8-83AA-428AE9049F95}"/>
              </c:ext>
            </c:extLst>
          </c:dPt>
          <c:dPt>
            <c:idx val="5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6DD6-41D8-83AA-428AE9049F95}"/>
              </c:ext>
            </c:extLst>
          </c:dPt>
          <c:dPt>
            <c:idx val="6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6DD6-41D8-83AA-428AE9049F95}"/>
              </c:ext>
            </c:extLst>
          </c:dPt>
          <c:cat>
            <c:numRef>
              <c:f>'G8'!$B$3:$BJ$3</c:f>
              <c:numCache>
                <c:formatCode>General</c:formatCode>
                <c:ptCount val="6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  <c:pt idx="35">
                  <c:v>2025</c:v>
                </c:pt>
                <c:pt idx="36">
                  <c:v>2026</c:v>
                </c:pt>
                <c:pt idx="37">
                  <c:v>2027</c:v>
                </c:pt>
                <c:pt idx="38">
                  <c:v>2028</c:v>
                </c:pt>
                <c:pt idx="39">
                  <c:v>2029</c:v>
                </c:pt>
                <c:pt idx="40">
                  <c:v>2030</c:v>
                </c:pt>
                <c:pt idx="41">
                  <c:v>2031</c:v>
                </c:pt>
                <c:pt idx="42">
                  <c:v>2032</c:v>
                </c:pt>
                <c:pt idx="43">
                  <c:v>2033</c:v>
                </c:pt>
                <c:pt idx="44">
                  <c:v>2034</c:v>
                </c:pt>
                <c:pt idx="45">
                  <c:v>2035</c:v>
                </c:pt>
                <c:pt idx="46">
                  <c:v>2036</c:v>
                </c:pt>
                <c:pt idx="47">
                  <c:v>2037</c:v>
                </c:pt>
                <c:pt idx="48">
                  <c:v>2038</c:v>
                </c:pt>
                <c:pt idx="49">
                  <c:v>2039</c:v>
                </c:pt>
                <c:pt idx="50">
                  <c:v>2040</c:v>
                </c:pt>
                <c:pt idx="51">
                  <c:v>2041</c:v>
                </c:pt>
                <c:pt idx="52">
                  <c:v>2042</c:v>
                </c:pt>
                <c:pt idx="53">
                  <c:v>2043</c:v>
                </c:pt>
                <c:pt idx="54">
                  <c:v>2044</c:v>
                </c:pt>
                <c:pt idx="55">
                  <c:v>2045</c:v>
                </c:pt>
                <c:pt idx="56">
                  <c:v>2046</c:v>
                </c:pt>
                <c:pt idx="57">
                  <c:v>2047</c:v>
                </c:pt>
                <c:pt idx="58">
                  <c:v>2048</c:v>
                </c:pt>
                <c:pt idx="59">
                  <c:v>2049</c:v>
                </c:pt>
                <c:pt idx="60">
                  <c:v>2050</c:v>
                </c:pt>
              </c:numCache>
            </c:numRef>
          </c:cat>
          <c:val>
            <c:numRef>
              <c:f>'G8'!$B$12:$BJ$12</c:f>
              <c:numCache>
                <c:formatCode>General</c:formatCode>
                <c:ptCount val="61"/>
                <c:pt idx="0">
                  <c:v>29013.761940360422</c:v>
                </c:pt>
                <c:pt idx="1">
                  <c:v>29013.761940360422</c:v>
                </c:pt>
                <c:pt idx="2">
                  <c:v>29013.761940360422</c:v>
                </c:pt>
                <c:pt idx="3">
                  <c:v>29013.761940360422</c:v>
                </c:pt>
                <c:pt idx="4">
                  <c:v>29013.761940360422</c:v>
                </c:pt>
                <c:pt idx="5">
                  <c:v>29013.761940360422</c:v>
                </c:pt>
                <c:pt idx="6">
                  <c:v>29013.761940360422</c:v>
                </c:pt>
                <c:pt idx="7">
                  <c:v>29013.761940360422</c:v>
                </c:pt>
                <c:pt idx="8">
                  <c:v>29013.761940360422</c:v>
                </c:pt>
                <c:pt idx="9">
                  <c:v>29013.761940360422</c:v>
                </c:pt>
                <c:pt idx="10">
                  <c:v>29013.761940360422</c:v>
                </c:pt>
                <c:pt idx="11">
                  <c:v>29013.761940360422</c:v>
                </c:pt>
                <c:pt idx="12">
                  <c:v>29013.761940360422</c:v>
                </c:pt>
                <c:pt idx="13">
                  <c:v>29013.761940360422</c:v>
                </c:pt>
                <c:pt idx="14">
                  <c:v>29013.761940360422</c:v>
                </c:pt>
                <c:pt idx="15">
                  <c:v>29013.761940360422</c:v>
                </c:pt>
                <c:pt idx="16">
                  <c:v>29013.761940360422</c:v>
                </c:pt>
                <c:pt idx="17">
                  <c:v>29013.761940360422</c:v>
                </c:pt>
                <c:pt idx="18">
                  <c:v>29013.761940360422</c:v>
                </c:pt>
                <c:pt idx="19">
                  <c:v>29013.761940360422</c:v>
                </c:pt>
                <c:pt idx="20">
                  <c:v>29013.761940360422</c:v>
                </c:pt>
                <c:pt idx="21">
                  <c:v>29013.761940360422</c:v>
                </c:pt>
                <c:pt idx="22">
                  <c:v>29013.761940360422</c:v>
                </c:pt>
                <c:pt idx="23">
                  <c:v>29013.761940360422</c:v>
                </c:pt>
                <c:pt idx="24">
                  <c:v>29013.761940360422</c:v>
                </c:pt>
                <c:pt idx="25">
                  <c:v>29013.761940360422</c:v>
                </c:pt>
                <c:pt idx="26">
                  <c:v>29013.761940360422</c:v>
                </c:pt>
                <c:pt idx="27">
                  <c:v>29013.761940360422</c:v>
                </c:pt>
                <c:pt idx="28">
                  <c:v>29013.761940360422</c:v>
                </c:pt>
                <c:pt idx="29">
                  <c:v>29013.761940360422</c:v>
                </c:pt>
                <c:pt idx="30">
                  <c:v>29013.761940360422</c:v>
                </c:pt>
                <c:pt idx="31">
                  <c:v>29013.761940360422</c:v>
                </c:pt>
                <c:pt idx="32">
                  <c:v>29013.761940360422</c:v>
                </c:pt>
                <c:pt idx="33">
                  <c:v>29013.761940360422</c:v>
                </c:pt>
                <c:pt idx="34">
                  <c:v>29013.761940360422</c:v>
                </c:pt>
                <c:pt idx="35">
                  <c:v>29013.761940360422</c:v>
                </c:pt>
                <c:pt idx="36">
                  <c:v>29013.761940360422</c:v>
                </c:pt>
                <c:pt idx="37">
                  <c:v>29013.761940360422</c:v>
                </c:pt>
                <c:pt idx="38">
                  <c:v>29013.761940360422</c:v>
                </c:pt>
                <c:pt idx="39">
                  <c:v>29013.761940360422</c:v>
                </c:pt>
                <c:pt idx="40">
                  <c:v>29013.761940360422</c:v>
                </c:pt>
                <c:pt idx="41">
                  <c:v>29013.761940360422</c:v>
                </c:pt>
                <c:pt idx="42">
                  <c:v>29013.761940360422</c:v>
                </c:pt>
                <c:pt idx="43">
                  <c:v>29013.761940360422</c:v>
                </c:pt>
                <c:pt idx="44">
                  <c:v>29013.761940360422</c:v>
                </c:pt>
                <c:pt idx="45">
                  <c:v>29013.761940360422</c:v>
                </c:pt>
                <c:pt idx="46">
                  <c:v>29013.761940360422</c:v>
                </c:pt>
                <c:pt idx="47">
                  <c:v>29013.761940360422</c:v>
                </c:pt>
                <c:pt idx="48">
                  <c:v>29013.761940360422</c:v>
                </c:pt>
                <c:pt idx="49">
                  <c:v>29013.761940360422</c:v>
                </c:pt>
                <c:pt idx="50">
                  <c:v>29013.761940360422</c:v>
                </c:pt>
                <c:pt idx="51">
                  <c:v>29013.761940360422</c:v>
                </c:pt>
                <c:pt idx="52">
                  <c:v>29013.761940360422</c:v>
                </c:pt>
                <c:pt idx="53">
                  <c:v>29013.761940360422</c:v>
                </c:pt>
                <c:pt idx="54">
                  <c:v>29013.761940360422</c:v>
                </c:pt>
                <c:pt idx="55">
                  <c:v>29013.761940360422</c:v>
                </c:pt>
                <c:pt idx="56">
                  <c:v>29013.761940360422</c:v>
                </c:pt>
                <c:pt idx="57">
                  <c:v>29013.761940360422</c:v>
                </c:pt>
                <c:pt idx="58">
                  <c:v>29013.761940360422</c:v>
                </c:pt>
                <c:pt idx="59">
                  <c:v>29013.761940360422</c:v>
                </c:pt>
                <c:pt idx="60">
                  <c:v>29013.761940360422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DF9-43AE-9D3D-55600B7FEF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9899856"/>
        <c:axId val="799903184"/>
      </c:lineChart>
      <c:catAx>
        <c:axId val="79989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99903184"/>
        <c:crosses val="autoZero"/>
        <c:auto val="1"/>
        <c:lblAlgn val="ctr"/>
        <c:lblOffset val="100"/>
        <c:tickLblSkip val="5"/>
        <c:tickMarkSkip val="1"/>
        <c:noMultiLvlLbl val="0"/>
      </c:catAx>
      <c:valAx>
        <c:axId val="7999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799899856"/>
        <c:crossesAt val="1"/>
        <c:crossBetween val="midCat"/>
        <c:dispUnits>
          <c:builtInUnit val="thousands"/>
        </c:dispUnits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3326112502587392E-3"/>
          <c:y val="0.80139850569610893"/>
          <c:w val="0.99266738874974103"/>
          <c:h val="0.19860149430389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7665255731922396E-2"/>
          <c:y val="6.7960692741778558E-2"/>
          <c:w val="0.91769629629629634"/>
          <c:h val="0.6876546993578517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'G9'!$A$5</c:f>
              <c:strCache>
                <c:ptCount val="1"/>
                <c:pt idx="0">
                  <c:v>Vykurovanie a chladenie</c:v>
                </c:pt>
              </c:strCache>
            </c:strRef>
          </c:tx>
          <c:spPr>
            <a:solidFill>
              <a:srgbClr val="FB8622"/>
            </a:solidFill>
            <a:ln>
              <a:noFill/>
            </a:ln>
            <a:effectLst/>
          </c:spPr>
          <c:invertIfNegative val="0"/>
          <c:cat>
            <c:strRef>
              <c:f>'G9'!$B$3:$H$3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'G9'!$B$5:$H$5</c:f>
              <c:numCache>
                <c:formatCode>0.00</c:formatCode>
                <c:ptCount val="7"/>
                <c:pt idx="0">
                  <c:v>18.45</c:v>
                </c:pt>
                <c:pt idx="1">
                  <c:v>22.63</c:v>
                </c:pt>
                <c:pt idx="2">
                  <c:v>23.83</c:v>
                </c:pt>
                <c:pt idx="3">
                  <c:v>27.17</c:v>
                </c:pt>
                <c:pt idx="4">
                  <c:v>30.23</c:v>
                </c:pt>
                <c:pt idx="5">
                  <c:v>31.8</c:v>
                </c:pt>
                <c:pt idx="6">
                  <c:v>33.53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18-41B3-BCC9-6E391BAC450A}"/>
            </c:ext>
          </c:extLst>
        </c:ser>
        <c:ser>
          <c:idx val="2"/>
          <c:order val="2"/>
          <c:tx>
            <c:strRef>
              <c:f>'G9'!$A$6</c:f>
              <c:strCache>
                <c:ptCount val="1"/>
                <c:pt idx="0">
                  <c:v>Výroba elektriny</c:v>
                </c:pt>
              </c:strCache>
            </c:strRef>
          </c:tx>
          <c:spPr>
            <a:solidFill>
              <a:srgbClr val="99362B"/>
            </a:solidFill>
            <a:ln>
              <a:noFill/>
            </a:ln>
            <a:effectLst/>
          </c:spPr>
          <c:invertIfNegative val="0"/>
          <c:cat>
            <c:strRef>
              <c:f>'G9'!$B$3:$H$3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'G9'!$B$6:$H$6</c:f>
              <c:numCache>
                <c:formatCode>0.00</c:formatCode>
                <c:ptCount val="7"/>
                <c:pt idx="0">
                  <c:v>22.03</c:v>
                </c:pt>
                <c:pt idx="1">
                  <c:v>22.85</c:v>
                </c:pt>
                <c:pt idx="2">
                  <c:v>20.98</c:v>
                </c:pt>
                <c:pt idx="3">
                  <c:v>25.4</c:v>
                </c:pt>
                <c:pt idx="4">
                  <c:v>28.53</c:v>
                </c:pt>
                <c:pt idx="5">
                  <c:v>30.16</c:v>
                </c:pt>
                <c:pt idx="6">
                  <c:v>35.03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18-41B3-BCC9-6E391BAC450A}"/>
            </c:ext>
          </c:extLst>
        </c:ser>
        <c:ser>
          <c:idx val="3"/>
          <c:order val="3"/>
          <c:tx>
            <c:strRef>
              <c:f>'G9'!$A$7</c:f>
              <c:strCache>
                <c:ptCount val="1"/>
                <c:pt idx="0">
                  <c:v>Doprava</c:v>
                </c:pt>
              </c:strCache>
            </c:strRef>
          </c:tx>
          <c:spPr>
            <a:solidFill>
              <a:srgbClr val="F2B116"/>
            </a:solidFill>
            <a:ln>
              <a:noFill/>
            </a:ln>
            <a:effectLst/>
          </c:spPr>
          <c:invertIfNegative val="0"/>
          <c:cat>
            <c:strRef>
              <c:f>'G9'!$B$3:$H$3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'G9'!$B$7:$H$7</c:f>
              <c:numCache>
                <c:formatCode>0.00</c:formatCode>
                <c:ptCount val="7"/>
                <c:pt idx="0">
                  <c:v>6.648446818168158</c:v>
                </c:pt>
                <c:pt idx="1">
                  <c:v>9.3830923909696651</c:v>
                </c:pt>
                <c:pt idx="2">
                  <c:v>9.5429413428687067</c:v>
                </c:pt>
                <c:pt idx="3">
                  <c:v>10.794323613988361</c:v>
                </c:pt>
                <c:pt idx="4">
                  <c:v>13.55075820366636</c:v>
                </c:pt>
                <c:pt idx="5">
                  <c:v>19.160351988794439</c:v>
                </c:pt>
                <c:pt idx="6">
                  <c:v>28.061247333064848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18-41B3-BCC9-6E391BAC4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6686160"/>
        <c:axId val="516685832"/>
      </c:barChart>
      <c:lineChart>
        <c:grouping val="standard"/>
        <c:varyColors val="0"/>
        <c:ser>
          <c:idx val="0"/>
          <c:order val="0"/>
          <c:tx>
            <c:strRef>
              <c:f>'G9'!$A$4</c:f>
              <c:strCache>
                <c:ptCount val="1"/>
                <c:pt idx="0">
                  <c:v>Celkovo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'G9'!$B$3:$H$3</c:f>
              <c:strCache>
                <c:ptCount val="7"/>
                <c:pt idx="0">
                  <c:v>2019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strCache>
            </c:strRef>
          </c:cat>
          <c:val>
            <c:numRef>
              <c:f>'G9'!$B$4:$H$4</c:f>
              <c:numCache>
                <c:formatCode>0.00</c:formatCode>
                <c:ptCount val="7"/>
                <c:pt idx="0">
                  <c:v>16.489999999999998</c:v>
                </c:pt>
                <c:pt idx="1">
                  <c:v>19.489999999999998</c:v>
                </c:pt>
                <c:pt idx="2">
                  <c:v>19.5</c:v>
                </c:pt>
                <c:pt idx="3">
                  <c:v>22.24</c:v>
                </c:pt>
                <c:pt idx="4">
                  <c:v>24.69</c:v>
                </c:pt>
                <c:pt idx="5">
                  <c:v>26.56</c:v>
                </c:pt>
                <c:pt idx="6">
                  <c:v>30.22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8-41B3-BCC9-6E391BAC4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6686160"/>
        <c:axId val="516685832"/>
      </c:lineChart>
      <c:catAx>
        <c:axId val="5166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5832"/>
        <c:crosses val="autoZero"/>
        <c:auto val="1"/>
        <c:lblAlgn val="ctr"/>
        <c:lblOffset val="100"/>
        <c:noMultiLvlLbl val="0"/>
      </c:catAx>
      <c:valAx>
        <c:axId val="516685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Chivo" pitchFamily="2" charset="-18"/>
                <a:ea typeface="+mn-ea"/>
                <a:cs typeface="Chivo" pitchFamily="2" charset="-18"/>
              </a:defRPr>
            </a:pPr>
            <a:endParaRPr lang="en-US"/>
          </a:p>
        </c:txPr>
        <c:crossAx val="51668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4736232730103134"/>
          <c:w val="0.89999989468536723"/>
          <c:h val="0.102576376726989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Chivo" pitchFamily="2" charset="-18"/>
              <a:ea typeface="+mn-ea"/>
              <a:cs typeface="Chivo" pitchFamily="2" charset="-18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Chivo" pitchFamily="2" charset="-18"/>
          <a:cs typeface="Chivo" pitchFamily="2" charset="-18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plotArea>
      <cx:plotAreaRegion>
        <cx:series layoutId="waterfall" uniqueId="{FE0A9F5A-7E32-4152-A880-115644D56423}" formatIdx="0">
          <cx:tx>
            <cx:txData>
              <cx:v>Rady1</cx:v>
            </cx:txData>
          </cx:tx>
          <cx:spPr>
            <a:ln>
              <a:noFill/>
            </a:ln>
          </cx:spPr>
          <cx:dataPt idx="1">
            <cx:spPr>
              <a:solidFill>
                <a:srgbClr val="FB8622"/>
              </a:solidFill>
            </cx:spPr>
          </cx:dataPt>
          <cx:dataPt idx="2">
            <cx:spPr>
              <a:solidFill>
                <a:srgbClr val="FFBE8A"/>
              </a:solidFill>
            </cx:spPr>
          </cx:dataPt>
          <cx:dataPt idx="3">
            <cx:spPr>
              <a:solidFill>
                <a:srgbClr val="28758C"/>
              </a:solidFill>
            </cx:spPr>
          </cx:dataPt>
          <cx:dataPt idx="4">
            <cx:spPr>
              <a:solidFill>
                <a:srgbClr val="8FBECD"/>
              </a:solidFill>
            </cx:spPr>
          </cx:dataPt>
          <cx:dataPt idx="5">
            <cx:spPr>
              <a:solidFill>
                <a:srgbClr val="99362B"/>
              </a:solidFill>
            </cx:spPr>
          </cx:dataPt>
          <cx:dataPt idx="6">
            <cx:spPr>
              <a:solidFill>
                <a:srgbClr val="DC9790"/>
              </a:solidFill>
            </cx:spPr>
          </cx:dataPt>
          <cx:dataPt idx="7">
            <cx:spPr>
              <a:solidFill>
                <a:srgbClr val="F2B116"/>
              </a:solidFill>
            </cx:spPr>
          </cx:dataPt>
          <cx:dataPt idx="8">
            <cx:spPr>
              <a:solidFill>
                <a:srgbClr val="FFDC8A"/>
              </a:solidFill>
            </cx:spPr>
          </cx:dataPt>
          <cx:dataPt idx="9">
            <cx:spPr>
              <a:solidFill>
                <a:srgbClr val="BFBFBF"/>
              </a:solidFill>
            </cx:spPr>
          </cx:dataPt>
          <cx:dataLabels>
            <cx:visibility seriesName="0" categoryName="0" value="1"/>
          </cx:dataLabels>
          <cx:dataId val="0"/>
          <cx:layoutPr>
            <cx:visibility connectorLines="1"/>
            <cx:subtotals>
              <cx:idx val="0"/>
              <cx:idx val="9"/>
            </cx:subtotals>
          </cx:layoutPr>
        </cx:series>
      </cx:plotAreaRegion>
      <cx:axis id="0">
        <cx:catScaling gapWidth="0.5"/>
        <cx:tickLabels/>
        <cx:txPr>
          <a:bodyPr spcFirstLastPara="1" vertOverflow="ellipsis" wrap="square" lIns="0" tIns="0" rIns="0" bIns="0" anchor="ctr" anchorCtr="1"/>
          <a:lstStyle/>
          <a:p>
            <a:pPr>
              <a:defRPr sz="700">
                <a:solidFill>
                  <a:sysClr val="windowText" lastClr="000000"/>
                </a:solidFill>
                <a:latin typeface="Chivo" pitchFamily="2" charset="-18"/>
                <a:ea typeface="Chivo" pitchFamily="2" charset="-18"/>
                <a:cs typeface="Chivo" pitchFamily="2" charset="-18"/>
              </a:defRPr>
            </a:pPr>
            <a:endParaRPr lang="en-US" sz="700">
              <a:solidFill>
                <a:sysClr val="windowText" lastClr="000000"/>
              </a:solidFill>
              <a:latin typeface="Chivo" pitchFamily="2" charset="-18"/>
              <a:cs typeface="Chivo" pitchFamily="2" charset="-18"/>
            </a:endParaRPr>
          </a:p>
        </cx:txPr>
      </cx:axis>
      <cx:axis id="1">
        <cx:valScaling max="26000" min="17000"/>
        <cx:units unit="thousands"/>
        <cx:majorGridlines/>
        <cx:tickLabels/>
        <cx:numFmt formatCode="General" sourceLinked="0"/>
        <cx:txPr>
          <a:bodyPr spcFirstLastPara="1" vertOverflow="ellipsis" wrap="square" lIns="0" tIns="0" rIns="0" bIns="0" anchor="ctr" anchorCtr="1"/>
          <a:lstStyle/>
          <a:p>
            <a:pPr>
              <a:defRPr sz="900">
                <a:solidFill>
                  <a:sysClr val="windowText" lastClr="000000"/>
                </a:solidFill>
                <a:latin typeface="Chivo" pitchFamily="2" charset="-18"/>
                <a:ea typeface="Chivo" pitchFamily="2" charset="-18"/>
                <a:cs typeface="Chivo" pitchFamily="2" charset="-18"/>
              </a:defRPr>
            </a:pPr>
            <a:endParaRPr lang="en-US" sz="900">
              <a:solidFill>
                <a:sysClr val="windowText" lastClr="000000"/>
              </a:solidFill>
              <a:latin typeface="Chivo" pitchFamily="2" charset="-18"/>
              <a:cs typeface="Chivo" pitchFamily="2" charset="-18"/>
            </a:endParaRPr>
          </a:p>
        </cx:txPr>
      </cx:axis>
    </cx:plotArea>
  </cx:chart>
  <cx:spPr>
    <a:ln>
      <a:noFill/>
    </a:ln>
  </cx:spPr>
  <cx:clrMapOvr bg1="lt1" tx1="dk1" bg2="lt2" tx2="dk2" accent1="accent1" accent2="accent2" accent3="accent3" accent4="accent4" accent5="accent5" accent6="accent6" hlink="hlink" folHlink="folHlink"/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plotArea>
      <cx:plotAreaRegion>
        <cx:plotSurface>
          <cx:spPr>
            <a:ln>
              <a:noFill/>
            </a:ln>
          </cx:spPr>
        </cx:plotSurface>
        <cx:series layoutId="waterfall" uniqueId="{FE0A9F5A-7E32-4152-A880-115644D56423}" formatIdx="0">
          <cx:tx>
            <cx:txData>
              <cx:v>Rady1</cx:v>
            </cx:txData>
          </cx:tx>
          <cx:spPr>
            <a:ln>
              <a:noFill/>
            </a:ln>
          </cx:spPr>
          <cx:dataPt idx="1">
            <cx:spPr>
              <a:solidFill>
                <a:srgbClr val="FB8622"/>
              </a:solidFill>
            </cx:spPr>
          </cx:dataPt>
          <cx:dataPt idx="2">
            <cx:spPr>
              <a:solidFill>
                <a:srgbClr val="FFBE8A"/>
              </a:solidFill>
            </cx:spPr>
          </cx:dataPt>
          <cx:dataPt idx="3">
            <cx:spPr>
              <a:solidFill>
                <a:srgbClr val="28758C"/>
              </a:solidFill>
            </cx:spPr>
          </cx:dataPt>
          <cx:dataPt idx="4">
            <cx:spPr>
              <a:solidFill>
                <a:srgbClr val="8FBECD"/>
              </a:solidFill>
            </cx:spPr>
          </cx:dataPt>
          <cx:dataPt idx="5">
            <cx:spPr>
              <a:solidFill>
                <a:srgbClr val="99362B"/>
              </a:solidFill>
            </cx:spPr>
          </cx:dataPt>
          <cx:dataPt idx="6">
            <cx:spPr>
              <a:solidFill>
                <a:srgbClr val="DC9790"/>
              </a:solidFill>
            </cx:spPr>
          </cx:dataPt>
          <cx:dataPt idx="7">
            <cx:spPr>
              <a:solidFill>
                <a:srgbClr val="F2B116"/>
              </a:solidFill>
            </cx:spPr>
          </cx:dataPt>
          <cx:dataPt idx="8">
            <cx:spPr>
              <a:solidFill>
                <a:srgbClr val="FFDC8A"/>
              </a:solidFill>
            </cx:spPr>
          </cx:dataPt>
          <cx:dataLabels pos="outEnd">
            <cx:txPr>
              <a:bodyPr spcFirstLastPara="1" vertOverflow="ellipsis" wrap="square" lIns="0" tIns="0" rIns="0" bIns="0" anchor="ctr" anchorCtr="1">
                <a:spAutoFit/>
              </a:bodyPr>
              <a:lstStyle/>
              <a:p>
                <a:pPr>
                  <a:defRPr sz="900">
                    <a:solidFill>
                      <a:sysClr val="windowText" lastClr="000000"/>
                    </a:solidFill>
                    <a:latin typeface="Chivo" pitchFamily="2" charset="-18"/>
                    <a:ea typeface="Chivo" pitchFamily="2" charset="-18"/>
                    <a:cs typeface="Chivo" pitchFamily="2" charset="-18"/>
                  </a:defRPr>
                </a:pPr>
                <a:endParaRPr lang="en-US" sz="900">
                  <a:solidFill>
                    <a:sysClr val="windowText" lastClr="000000"/>
                  </a:solidFill>
                  <a:latin typeface="Chivo" pitchFamily="2" charset="-18"/>
                  <a:cs typeface="Chivo" pitchFamily="2" charset="-18"/>
                </a:endParaRPr>
              </a:p>
            </cx:txPr>
            <cx:visibility seriesName="0" categoryName="0" value="1"/>
            <cx:separator>, </cx:separator>
            <cx:dataLabel idx="0" pos="outEnd">
              <cx:numFmt formatCode="# ##0,00" sourceLinked="0"/>
              <cx:separator>, </cx:separator>
            </cx:dataLabel>
            <cx:dataLabel idx="1" pos="outEnd">
              <cx:separator>, </cx:separator>
            </cx:dataLabel>
          </cx:dataLabels>
          <cx:dataId val="0"/>
          <cx:layoutPr>
            <cx:visibility connectorLines="1"/>
            <cx:subtotals>
              <cx:idx val="0"/>
              <cx:idx val="9"/>
            </cx:subtotals>
          </cx:layoutPr>
        </cx:series>
      </cx:plotAreaRegion>
      <cx:axis id="0">
        <cx:catScaling gapWidth="0.5"/>
        <cx:tickLabels/>
        <cx:txPr>
          <a:bodyPr spcFirstLastPara="1" vertOverflow="ellipsis" wrap="square" lIns="0" tIns="0" rIns="0" bIns="0" anchor="ctr" anchorCtr="1"/>
          <a:lstStyle/>
          <a:p>
            <a:pPr>
              <a:defRPr sz="700">
                <a:solidFill>
                  <a:sysClr val="windowText" lastClr="000000"/>
                </a:solidFill>
                <a:latin typeface="Chivo" pitchFamily="2" charset="-18"/>
                <a:ea typeface="Chivo" pitchFamily="2" charset="-18"/>
                <a:cs typeface="Chivo" pitchFamily="2" charset="-18"/>
              </a:defRPr>
            </a:pPr>
            <a:endParaRPr lang="en-US" sz="700">
              <a:solidFill>
                <a:sysClr val="windowText" lastClr="000000"/>
              </a:solidFill>
              <a:latin typeface="Chivo" pitchFamily="2" charset="-18"/>
              <a:cs typeface="Chivo" pitchFamily="2" charset="-18"/>
            </a:endParaRPr>
          </a:p>
        </cx:txPr>
      </cx:axis>
      <cx:axis id="1">
        <cx:valScaling max="26000" min="14000"/>
        <cx:units unit="thousands"/>
        <cx:majorGridlines/>
        <cx:tickLabels/>
        <cx:numFmt formatCode="# ##0" sourceLinked="0"/>
        <cx:txPr>
          <a:bodyPr spcFirstLastPara="1" vertOverflow="ellipsis" wrap="square" lIns="0" tIns="0" rIns="0" bIns="0" anchor="ctr" anchorCtr="1"/>
          <a:lstStyle/>
          <a:p>
            <a:pPr>
              <a:defRPr sz="900">
                <a:solidFill>
                  <a:sysClr val="windowText" lastClr="000000"/>
                </a:solidFill>
                <a:latin typeface="Chivo" pitchFamily="2" charset="-18"/>
                <a:ea typeface="Chivo" pitchFamily="2" charset="-18"/>
                <a:cs typeface="Chivo" pitchFamily="2" charset="-18"/>
              </a:defRPr>
            </a:pPr>
            <a:endParaRPr lang="en-US" sz="900">
              <a:solidFill>
                <a:sysClr val="windowText" lastClr="000000"/>
              </a:solidFill>
              <a:latin typeface="Chivo" pitchFamily="2" charset="-18"/>
              <a:cs typeface="Chivo" pitchFamily="2" charset="-18"/>
            </a:endParaRPr>
          </a:p>
        </cx:txPr>
      </cx:axis>
    </cx:plotArea>
  </cx:chart>
  <cx:spPr>
    <a:ln>
      <a:noFill/>
    </a:ln>
  </cx:spPr>
  <cx:clrMapOvr bg1="lt1" tx1="dk1" bg2="lt2" tx2="dk2" accent1="accent1" accent2="accent2" accent3="accent3" accent4="accent4" accent5="accent5" accent6="accent6" hlink="hlink" folHlink="folHlink"/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plotArea>
      <cx:plotAreaRegion>
        <cx:series layoutId="waterfall" uniqueId="{FE0A9F5A-7E32-4152-A880-115644D56423}" formatIdx="0">
          <cx:tx>
            <cx:txData>
              <cx:v>Rady1</cx:v>
            </cx:txData>
          </cx:tx>
          <cx:spPr>
            <a:ln>
              <a:noFill/>
            </a:ln>
          </cx:spPr>
          <cx:dataPt idx="1">
            <cx:spPr>
              <a:solidFill>
                <a:srgbClr val="FB8622"/>
              </a:solidFill>
            </cx:spPr>
          </cx:dataPt>
          <cx:dataPt idx="2">
            <cx:spPr>
              <a:solidFill>
                <a:srgbClr val="FFBE8A"/>
              </a:solidFill>
            </cx:spPr>
          </cx:dataPt>
          <cx:dataPt idx="3">
            <cx:spPr>
              <a:solidFill>
                <a:srgbClr val="28758C"/>
              </a:solidFill>
            </cx:spPr>
          </cx:dataPt>
          <cx:dataPt idx="4">
            <cx:spPr>
              <a:solidFill>
                <a:srgbClr val="8FBECD"/>
              </a:solidFill>
            </cx:spPr>
          </cx:dataPt>
          <cx:dataPt idx="5">
            <cx:spPr>
              <a:solidFill>
                <a:srgbClr val="99362B"/>
              </a:solidFill>
            </cx:spPr>
          </cx:dataPt>
          <cx:dataPt idx="6">
            <cx:spPr>
              <a:solidFill>
                <a:srgbClr val="DC9790"/>
              </a:solidFill>
            </cx:spPr>
          </cx:dataPt>
          <cx:dataPt idx="7">
            <cx:spPr>
              <a:solidFill>
                <a:srgbClr val="F2B116"/>
              </a:solidFill>
            </cx:spPr>
          </cx:dataPt>
          <cx:dataPt idx="8">
            <cx:spPr>
              <a:solidFill>
                <a:srgbClr val="A9D18E"/>
              </a:solidFill>
            </cx:spPr>
          </cx:dataPt>
          <cx:dataPt idx="9">
            <cx:spPr>
              <a:solidFill>
                <a:srgbClr val="BFBFBF"/>
              </a:solidFill>
            </cx:spPr>
          </cx:dataPt>
          <cx:dataLabels>
            <cx:txPr>
              <a:bodyPr spcFirstLastPara="1" vertOverflow="ellipsis" wrap="square" lIns="0" tIns="0" rIns="0" bIns="0" anchor="ctr" anchorCtr="1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Chivo" pitchFamily="2" charset="-18"/>
                    <a:ea typeface="Chivo" pitchFamily="2" charset="-18"/>
                    <a:cs typeface="Chivo" pitchFamily="2" charset="-18"/>
                  </a:defRPr>
                </a:pPr>
                <a:endParaRPr lang="en-US">
                  <a:solidFill>
                    <a:sysClr val="windowText" lastClr="000000"/>
                  </a:solidFill>
                  <a:latin typeface="Chivo" pitchFamily="2" charset="-18"/>
                  <a:cs typeface="Chivo" pitchFamily="2" charset="-18"/>
                </a:endParaRPr>
              </a:p>
            </cx:txPr>
            <cx:visibility seriesName="0" categoryName="0" value="1"/>
          </cx:dataLabels>
          <cx:dataId val="0"/>
          <cx:layoutPr>
            <cx:visibility connectorLines="1"/>
            <cx:subtotals>
              <cx:idx val="0"/>
              <cx:idx val="9"/>
            </cx:subtotals>
          </cx:layoutPr>
        </cx:series>
      </cx:plotAreaRegion>
      <cx:axis id="0">
        <cx:catScaling gapWidth="0.5"/>
        <cx:tickLabels/>
        <cx:txPr>
          <a:bodyPr spcFirstLastPara="1" vertOverflow="ellipsis" wrap="square" lIns="0" tIns="0" rIns="0" bIns="0" anchor="ctr" anchorCtr="1"/>
          <a:lstStyle/>
          <a:p>
            <a:pPr>
              <a:defRPr sz="700">
                <a:solidFill>
                  <a:sysClr val="windowText" lastClr="000000"/>
                </a:solidFill>
                <a:latin typeface="Chivo" pitchFamily="2" charset="-18"/>
                <a:ea typeface="Chivo" pitchFamily="2" charset="-18"/>
                <a:cs typeface="Chivo" pitchFamily="2" charset="-18"/>
              </a:defRPr>
            </a:pPr>
            <a:endParaRPr lang="en-US" sz="700">
              <a:solidFill>
                <a:sysClr val="windowText" lastClr="000000"/>
              </a:solidFill>
              <a:latin typeface="Chivo" pitchFamily="2" charset="-18"/>
              <a:cs typeface="Chivo" pitchFamily="2" charset="-18"/>
            </a:endParaRPr>
          </a:p>
        </cx:txPr>
      </cx:axis>
      <cx:axis id="1">
        <cx:valScaling/>
        <cx:units unit="thousands"/>
        <cx:majorGridlines/>
        <cx:tickLabels/>
        <cx:numFmt formatCode="General" sourceLinked="0"/>
        <cx:txPr>
          <a:bodyPr spcFirstLastPara="1" vertOverflow="ellipsis" wrap="square" lIns="0" tIns="0" rIns="0" bIns="0" anchor="ctr" anchorCtr="1"/>
          <a:lstStyle/>
          <a:p>
            <a:pPr>
              <a:defRPr sz="900">
                <a:solidFill>
                  <a:sysClr val="windowText" lastClr="000000"/>
                </a:solidFill>
                <a:latin typeface="Chivo" pitchFamily="2" charset="-18"/>
                <a:ea typeface="Chivo" pitchFamily="2" charset="-18"/>
                <a:cs typeface="Chivo" pitchFamily="2" charset="-18"/>
              </a:defRPr>
            </a:pPr>
            <a:endParaRPr lang="en-US" sz="900">
              <a:solidFill>
                <a:sysClr val="windowText" lastClr="000000"/>
              </a:solidFill>
              <a:latin typeface="Chivo" pitchFamily="2" charset="-18"/>
              <a:cs typeface="Chivo" pitchFamily="2" charset="-18"/>
            </a:endParaRPr>
          </a:p>
        </cx:txPr>
      </cx:axis>
    </cx:plotArea>
  </cx:chart>
  <cx:spPr>
    <a:ln>
      <a:noFill/>
    </a:ln>
  </cx:spPr>
  <cx:clrMapOvr bg1="lt1" tx1="dk1" bg2="lt2" tx2="dk2" accent1="accent1" accent2="accent2" accent3="accent3" accent4="accent4" accent5="accent5" accent6="accent6" hlink="hlink" folHlink="folHlink"/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  <cs:bodyPr wrap="square" lIns="38100" tIns="19050" rIns="38100" bIns="19050" anchor="ctr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  <cs:bodyPr wrap="square" lIns="38100" tIns="19050" rIns="38100" bIns="19050" anchor="ctr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/>
  </cs:valueAxis>
  <cs:wall>
    <cs:lnRef idx="0"/>
    <cs:fillRef idx="0"/>
    <cs:effectRef idx="0"/>
    <cs:fontRef idx="minor">
      <a:schemeClr val="tx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  <cs:bodyPr wrap="square" lIns="38100" tIns="19050" rIns="38100" bIns="19050" anchor="ctr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/>
  </cs:valueAxis>
  <cs:wall>
    <cs:lnRef idx="0"/>
    <cs:fillRef idx="0"/>
    <cs:effectRef idx="0"/>
    <cs:fontRef idx="minor">
      <a:schemeClr val="tx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9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1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5.xml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6.xml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2</xdr:row>
      <xdr:rowOff>93784</xdr:rowOff>
    </xdr:from>
    <xdr:to>
      <xdr:col>8</xdr:col>
      <xdr:colOff>118724</xdr:colOff>
      <xdr:row>13</xdr:row>
      <xdr:rowOff>53884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87695</xdr:colOff>
      <xdr:row>18</xdr:row>
      <xdr:rowOff>138606</xdr:rowOff>
    </xdr:from>
    <xdr:to>
      <xdr:col>14</xdr:col>
      <xdr:colOff>279658</xdr:colOff>
      <xdr:row>32</xdr:row>
      <xdr:rowOff>175206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5</xdr:row>
      <xdr:rowOff>66675</xdr:rowOff>
    </xdr:from>
    <xdr:to>
      <xdr:col>19</xdr:col>
      <xdr:colOff>31200</xdr:colOff>
      <xdr:row>16</xdr:row>
      <xdr:rowOff>26775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551329</xdr:colOff>
      <xdr:row>1</xdr:row>
      <xdr:rowOff>48186</xdr:rowOff>
    </xdr:from>
    <xdr:to>
      <xdr:col>13</xdr:col>
      <xdr:colOff>235729</xdr:colOff>
      <xdr:row>12</xdr:row>
      <xdr:rowOff>8286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176212</xdr:rowOff>
    </xdr:from>
    <xdr:to>
      <xdr:col>15</xdr:col>
      <xdr:colOff>299700</xdr:colOff>
      <xdr:row>14</xdr:row>
      <xdr:rowOff>136312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80962</xdr:rowOff>
    </xdr:from>
    <xdr:to>
      <xdr:col>9</xdr:col>
      <xdr:colOff>0</xdr:colOff>
      <xdr:row>63</xdr:row>
      <xdr:rowOff>157162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49</xdr:row>
      <xdr:rowOff>100012</xdr:rowOff>
    </xdr:from>
    <xdr:to>
      <xdr:col>10</xdr:col>
      <xdr:colOff>0</xdr:colOff>
      <xdr:row>63</xdr:row>
      <xdr:rowOff>176212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585787</xdr:colOff>
      <xdr:row>2</xdr:row>
      <xdr:rowOff>19050</xdr:rowOff>
    </xdr:from>
    <xdr:to>
      <xdr:col>13</xdr:col>
      <xdr:colOff>237787</xdr:colOff>
      <xdr:row>12</xdr:row>
      <xdr:rowOff>169650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1479178</xdr:colOff>
      <xdr:row>1</xdr:row>
      <xdr:rowOff>25213</xdr:rowOff>
    </xdr:from>
    <xdr:to>
      <xdr:col>13</xdr:col>
      <xdr:colOff>226303</xdr:colOff>
      <xdr:row>11</xdr:row>
      <xdr:rowOff>147238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564932</xdr:colOff>
      <xdr:row>1</xdr:row>
      <xdr:rowOff>98534</xdr:rowOff>
    </xdr:from>
    <xdr:to>
      <xdr:col>18</xdr:col>
      <xdr:colOff>137618</xdr:colOff>
      <xdr:row>14</xdr:row>
      <xdr:rowOff>88034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00000000-0008-0000-12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11</xdr:col>
      <xdr:colOff>34390</xdr:colOff>
      <xdr:row>5</xdr:row>
      <xdr:rowOff>166624</xdr:rowOff>
    </xdr:from>
    <xdr:to>
      <xdr:col>12</xdr:col>
      <xdr:colOff>146853</xdr:colOff>
      <xdr:row>7</xdr:row>
      <xdr:rowOff>15302</xdr:rowOff>
    </xdr:to>
    <xdr:sp macro="" textlink="">
      <xdr:nvSpPr>
        <xdr:cNvPr id="3" name="BlokTextu 7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 txBox="1"/>
      </xdr:nvSpPr>
      <xdr:spPr>
        <a:xfrm>
          <a:off x="6920965" y="1119124"/>
          <a:ext cx="722063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(-32,4 %)</a:t>
          </a:r>
          <a:endParaRPr lang="en-US" sz="9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  <xdr:twoCellAnchor>
    <xdr:from>
      <xdr:col>12</xdr:col>
      <xdr:colOff>429473</xdr:colOff>
      <xdr:row>7</xdr:row>
      <xdr:rowOff>14161</xdr:rowOff>
    </xdr:from>
    <xdr:to>
      <xdr:col>13</xdr:col>
      <xdr:colOff>565258</xdr:colOff>
      <xdr:row>8</xdr:row>
      <xdr:rowOff>53339</xdr:rowOff>
    </xdr:to>
    <xdr:sp macro="" textlink="">
      <xdr:nvSpPr>
        <xdr:cNvPr id="4" name="BlokTextu 8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 txBox="1"/>
      </xdr:nvSpPr>
      <xdr:spPr>
        <a:xfrm>
          <a:off x="7925648" y="1347661"/>
          <a:ext cx="745385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(-28,9 %)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15</xdr:col>
      <xdr:colOff>218321</xdr:colOff>
      <xdr:row>10</xdr:row>
      <xdr:rowOff>12162</xdr:rowOff>
    </xdr:from>
    <xdr:to>
      <xdr:col>16</xdr:col>
      <xdr:colOff>307147</xdr:colOff>
      <xdr:row>11</xdr:row>
      <xdr:rowOff>51340</xdr:rowOff>
    </xdr:to>
    <xdr:sp macro="" textlink="">
      <xdr:nvSpPr>
        <xdr:cNvPr id="5" name="BlokTextu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 txBox="1"/>
      </xdr:nvSpPr>
      <xdr:spPr>
        <a:xfrm>
          <a:off x="9545494" y="1917162"/>
          <a:ext cx="696961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(-64,6 %)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17</xdr:col>
      <xdr:colOff>1546</xdr:colOff>
      <xdr:row>7</xdr:row>
      <xdr:rowOff>122171</xdr:rowOff>
    </xdr:from>
    <xdr:to>
      <xdr:col>18</xdr:col>
      <xdr:colOff>119898</xdr:colOff>
      <xdr:row>8</xdr:row>
      <xdr:rowOff>161349</xdr:rowOff>
    </xdr:to>
    <xdr:sp macro="" textlink="">
      <xdr:nvSpPr>
        <xdr:cNvPr id="6" name="BlokTextu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 txBox="1"/>
      </xdr:nvSpPr>
      <xdr:spPr>
        <a:xfrm>
          <a:off x="10544988" y="1455671"/>
          <a:ext cx="726487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(-20,1 %)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16</xdr:col>
      <xdr:colOff>139494</xdr:colOff>
      <xdr:row>10</xdr:row>
      <xdr:rowOff>28190</xdr:rowOff>
    </xdr:from>
    <xdr:to>
      <xdr:col>17</xdr:col>
      <xdr:colOff>248926</xdr:colOff>
      <xdr:row>11</xdr:row>
      <xdr:rowOff>67368</xdr:rowOff>
    </xdr:to>
    <xdr:sp macro="" textlink="">
      <xdr:nvSpPr>
        <xdr:cNvPr id="7" name="BlokTextu 18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 txBox="1"/>
      </xdr:nvSpPr>
      <xdr:spPr>
        <a:xfrm>
          <a:off x="10074069" y="1933190"/>
          <a:ext cx="719032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(-12,6 %)</a:t>
          </a:r>
          <a:endParaRPr lang="en-US" sz="9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  <xdr:twoCellAnchor>
    <xdr:from>
      <xdr:col>13</xdr:col>
      <xdr:colOff>357873</xdr:colOff>
      <xdr:row>8</xdr:row>
      <xdr:rowOff>70404</xdr:rowOff>
    </xdr:from>
    <xdr:to>
      <xdr:col>14</xdr:col>
      <xdr:colOff>495302</xdr:colOff>
      <xdr:row>9</xdr:row>
      <xdr:rowOff>109582</xdr:rowOff>
    </xdr:to>
    <xdr:sp macro="" textlink="">
      <xdr:nvSpPr>
        <xdr:cNvPr id="8" name="BlokTextu 8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 txBox="1"/>
      </xdr:nvSpPr>
      <xdr:spPr>
        <a:xfrm>
          <a:off x="8463648" y="1594404"/>
          <a:ext cx="747029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(-48,4 %)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14</xdr:col>
      <xdr:colOff>280875</xdr:colOff>
      <xdr:row>8</xdr:row>
      <xdr:rowOff>179222</xdr:rowOff>
    </xdr:from>
    <xdr:to>
      <xdr:col>15</xdr:col>
      <xdr:colOff>403671</xdr:colOff>
      <xdr:row>10</xdr:row>
      <xdr:rowOff>27900</xdr:rowOff>
    </xdr:to>
    <xdr:sp macro="" textlink="">
      <xdr:nvSpPr>
        <xdr:cNvPr id="9" name="BlokTextu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 txBox="1"/>
      </xdr:nvSpPr>
      <xdr:spPr>
        <a:xfrm>
          <a:off x="8996250" y="1703222"/>
          <a:ext cx="732396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(-34,1 %)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10</xdr:col>
      <xdr:colOff>121499</xdr:colOff>
      <xdr:row>1</xdr:row>
      <xdr:rowOff>140396</xdr:rowOff>
    </xdr:from>
    <xdr:to>
      <xdr:col>11</xdr:col>
      <xdr:colOff>285930</xdr:colOff>
      <xdr:row>2</xdr:row>
      <xdr:rowOff>179574</xdr:rowOff>
    </xdr:to>
    <xdr:sp macro="" textlink="">
      <xdr:nvSpPr>
        <xdr:cNvPr id="10" name="BlokTextu 6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 txBox="1"/>
      </xdr:nvSpPr>
      <xdr:spPr>
        <a:xfrm>
          <a:off x="6398474" y="330896"/>
          <a:ext cx="774031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(+</a:t>
          </a:r>
          <a:r>
            <a:rPr lang="en-150" sz="9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2</a:t>
          </a:r>
          <a:r>
            <a:rPr lang="sk-SK" sz="9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7</a:t>
          </a:r>
          <a:r>
            <a:rPr lang="en-150" sz="9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,</a:t>
          </a:r>
          <a:r>
            <a:rPr lang="sk-SK" sz="9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7 %)</a:t>
          </a:r>
          <a:endParaRPr lang="en-US" sz="900">
            <a:solidFill>
              <a:srgbClr val="C00000"/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12</xdr:col>
      <xdr:colOff>281065</xdr:colOff>
      <xdr:row>5</xdr:row>
      <xdr:rowOff>100930</xdr:rowOff>
    </xdr:from>
    <xdr:to>
      <xdr:col>12</xdr:col>
      <xdr:colOff>610178</xdr:colOff>
      <xdr:row>6</xdr:row>
      <xdr:rowOff>141262</xdr:rowOff>
    </xdr:to>
    <xdr:sp macro="" textlink="">
      <xdr:nvSpPr>
        <xdr:cNvPr id="11" name="BlokTextu 15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 txBox="1"/>
      </xdr:nvSpPr>
      <xdr:spPr>
        <a:xfrm>
          <a:off x="7777240" y="1053430"/>
          <a:ext cx="329113" cy="23083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150" sz="900">
              <a:latin typeface="Chivo" pitchFamily="2" charset="-18"/>
              <a:cs typeface="Chivo" pitchFamily="2" charset="-18"/>
            </a:rPr>
            <a:t>*</a:t>
          </a:r>
          <a:endParaRPr lang="en-US" sz="900"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14</xdr:col>
      <xdr:colOff>133062</xdr:colOff>
      <xdr:row>7</xdr:row>
      <xdr:rowOff>126864</xdr:rowOff>
    </xdr:from>
    <xdr:to>
      <xdr:col>14</xdr:col>
      <xdr:colOff>456481</xdr:colOff>
      <xdr:row>8</xdr:row>
      <xdr:rowOff>167196</xdr:rowOff>
    </xdr:to>
    <xdr:sp macro="" textlink="">
      <xdr:nvSpPr>
        <xdr:cNvPr id="12" name="BlokTextu 15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 txBox="1"/>
      </xdr:nvSpPr>
      <xdr:spPr>
        <a:xfrm>
          <a:off x="8848437" y="1460364"/>
          <a:ext cx="323419" cy="23083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150" sz="900">
              <a:latin typeface="Chivo" pitchFamily="2" charset="-18"/>
              <a:cs typeface="Chivo" pitchFamily="2" charset="-18"/>
            </a:rPr>
            <a:t>*</a:t>
          </a:r>
          <a:endParaRPr lang="en-US" sz="900"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11</xdr:col>
      <xdr:colOff>376114</xdr:colOff>
      <xdr:row>5</xdr:row>
      <xdr:rowOff>8623</xdr:rowOff>
    </xdr:from>
    <xdr:to>
      <xdr:col>12</xdr:col>
      <xdr:colOff>88619</xdr:colOff>
      <xdr:row>6</xdr:row>
      <xdr:rowOff>48955</xdr:rowOff>
    </xdr:to>
    <xdr:sp macro="" textlink="">
      <xdr:nvSpPr>
        <xdr:cNvPr id="13" name="BlokTextu 15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 txBox="1"/>
      </xdr:nvSpPr>
      <xdr:spPr>
        <a:xfrm>
          <a:off x="7262689" y="961123"/>
          <a:ext cx="322105" cy="23083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150" sz="900">
              <a:latin typeface="Chivo" pitchFamily="2" charset="-18"/>
              <a:cs typeface="Chivo" pitchFamily="2" charset="-18"/>
            </a:rPr>
            <a:t>*</a:t>
          </a:r>
          <a:endParaRPr lang="en-US" sz="900"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11</xdr:col>
      <xdr:colOff>559908</xdr:colOff>
      <xdr:row>6</xdr:row>
      <xdr:rowOff>35245</xdr:rowOff>
    </xdr:from>
    <xdr:to>
      <xdr:col>13</xdr:col>
      <xdr:colOff>61458</xdr:colOff>
      <xdr:row>7</xdr:row>
      <xdr:rowOff>74423</xdr:rowOff>
    </xdr:to>
    <xdr:sp macro="" textlink="">
      <xdr:nvSpPr>
        <xdr:cNvPr id="14" name="BlokTextu 7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 txBox="1"/>
      </xdr:nvSpPr>
      <xdr:spPr>
        <a:xfrm>
          <a:off x="7446483" y="1178245"/>
          <a:ext cx="720750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(-39,3 %)</a:t>
          </a:r>
          <a:endParaRPr lang="en-US" sz="9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452437</xdr:colOff>
      <xdr:row>4</xdr:row>
      <xdr:rowOff>47625</xdr:rowOff>
    </xdr:from>
    <xdr:to>
      <xdr:col>13</xdr:col>
      <xdr:colOff>104437</xdr:colOff>
      <xdr:row>15</xdr:row>
      <xdr:rowOff>7725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187107</xdr:colOff>
      <xdr:row>21</xdr:row>
      <xdr:rowOff>50800</xdr:rowOff>
    </xdr:from>
    <xdr:to>
      <xdr:col>1</xdr:col>
      <xdr:colOff>2887107</xdr:colOff>
      <xdr:row>32</xdr:row>
      <xdr:rowOff>190013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86328</xdr:colOff>
      <xdr:row>3</xdr:row>
      <xdr:rowOff>1837</xdr:rowOff>
    </xdr:from>
    <xdr:to>
      <xdr:col>13</xdr:col>
      <xdr:colOff>347928</xdr:colOff>
      <xdr:row>13</xdr:row>
      <xdr:rowOff>152437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461962</xdr:colOff>
      <xdr:row>6</xdr:row>
      <xdr:rowOff>76200</xdr:rowOff>
    </xdr:from>
    <xdr:to>
      <xdr:col>17</xdr:col>
      <xdr:colOff>113962</xdr:colOff>
      <xdr:row>17</xdr:row>
      <xdr:rowOff>36300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52387</xdr:colOff>
      <xdr:row>2</xdr:row>
      <xdr:rowOff>95250</xdr:rowOff>
    </xdr:from>
    <xdr:to>
      <xdr:col>14</xdr:col>
      <xdr:colOff>313987</xdr:colOff>
      <xdr:row>12</xdr:row>
      <xdr:rowOff>188700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1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528637</xdr:colOff>
      <xdr:row>3</xdr:row>
      <xdr:rowOff>104775</xdr:rowOff>
    </xdr:from>
    <xdr:to>
      <xdr:col>15</xdr:col>
      <xdr:colOff>180637</xdr:colOff>
      <xdr:row>14</xdr:row>
      <xdr:rowOff>64875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360589</xdr:colOff>
      <xdr:row>12</xdr:row>
      <xdr:rowOff>63954</xdr:rowOff>
    </xdr:from>
    <xdr:to>
      <xdr:col>13</xdr:col>
      <xdr:colOff>12589</xdr:colOff>
      <xdr:row>23</xdr:row>
      <xdr:rowOff>24054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11</xdr:row>
      <xdr:rowOff>142875</xdr:rowOff>
    </xdr:from>
    <xdr:to>
      <xdr:col>7</xdr:col>
      <xdr:colOff>604500</xdr:colOff>
      <xdr:row>22</xdr:row>
      <xdr:rowOff>102975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330013</xdr:colOff>
      <xdr:row>2</xdr:row>
      <xdr:rowOff>117941</xdr:rowOff>
    </xdr:from>
    <xdr:to>
      <xdr:col>14</xdr:col>
      <xdr:colOff>591613</xdr:colOff>
      <xdr:row>13</xdr:row>
      <xdr:rowOff>78041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12</xdr:row>
      <xdr:rowOff>104775</xdr:rowOff>
    </xdr:from>
    <xdr:to>
      <xdr:col>12</xdr:col>
      <xdr:colOff>526500</xdr:colOff>
      <xdr:row>24</xdr:row>
      <xdr:rowOff>158775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336305</xdr:colOff>
      <xdr:row>18</xdr:row>
      <xdr:rowOff>90854</xdr:rowOff>
    </xdr:from>
    <xdr:to>
      <xdr:col>13</xdr:col>
      <xdr:colOff>528268</xdr:colOff>
      <xdr:row>32</xdr:row>
      <xdr:rowOff>127454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385019</xdr:colOff>
      <xdr:row>2</xdr:row>
      <xdr:rowOff>84117</xdr:rowOff>
    </xdr:from>
    <xdr:to>
      <xdr:col>54</xdr:col>
      <xdr:colOff>356196</xdr:colOff>
      <xdr:row>82</xdr:row>
      <xdr:rowOff>144731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0.45993</cdr:x>
      <cdr:y>0.03661</cdr:y>
    </cdr:from>
    <cdr:to>
      <cdr:x>0.52911</cdr:x>
      <cdr:y>0.06717</cdr:y>
    </cdr:to>
    <cdr:sp macro="" textlink="">
      <cdr:nvSpPr>
        <cdr:cNvPr id="2" name="BlokTextu 1"/>
        <cdr:cNvSpPr txBox="1"/>
      </cdr:nvSpPr>
      <cdr:spPr>
        <a:xfrm xmlns:a="http://schemas.openxmlformats.org/drawingml/2006/main">
          <a:off x="12042710" y="560120"/>
          <a:ext cx="1811393" cy="4675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elektrárne</a:t>
          </a:r>
          <a:endParaRPr lang="en-US" sz="20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0.49867</cdr:x>
      <cdr:y>0.05947</cdr:y>
    </cdr:from>
    <cdr:to>
      <cdr:x>0.54125</cdr:x>
      <cdr:y>0.09003</cdr:y>
    </cdr:to>
    <cdr:sp macro="" textlink="">
      <cdr:nvSpPr>
        <cdr:cNvPr id="3" name="BlokTextu 2"/>
        <cdr:cNvSpPr txBox="1"/>
      </cdr:nvSpPr>
      <cdr:spPr>
        <a:xfrm xmlns:a="http://schemas.openxmlformats.org/drawingml/2006/main">
          <a:off x="13057266" y="909948"/>
          <a:ext cx="1114702" cy="4675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KVET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0.53121</cdr:x>
      <cdr:y>0.07453</cdr:y>
    </cdr:from>
    <cdr:to>
      <cdr:x>0.57378</cdr:x>
      <cdr:y>0.10509</cdr:y>
    </cdr:to>
    <cdr:sp macro="" textlink="">
      <cdr:nvSpPr>
        <cdr:cNvPr id="4" name="BlokTextu 3"/>
        <cdr:cNvSpPr txBox="1"/>
      </cdr:nvSpPr>
      <cdr:spPr>
        <a:xfrm xmlns:a="http://schemas.openxmlformats.org/drawingml/2006/main">
          <a:off x="13909079" y="1140280"/>
          <a:ext cx="1114703" cy="4675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výhrevne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0.65439</cdr:x>
      <cdr:y>0.18918</cdr:y>
    </cdr:from>
    <cdr:to>
      <cdr:x>0.75217</cdr:x>
      <cdr:y>0.27407</cdr:y>
    </cdr:to>
    <cdr:sp macro="" textlink="">
      <cdr:nvSpPr>
        <cdr:cNvPr id="5" name="BlokTextu 4"/>
        <cdr:cNvSpPr txBox="1"/>
      </cdr:nvSpPr>
      <cdr:spPr>
        <a:xfrm xmlns:a="http://schemas.openxmlformats.org/drawingml/2006/main">
          <a:off x="17037069" y="2894570"/>
          <a:ext cx="2545775" cy="1298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výroba energií v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domácnostiach</a:t>
          </a:r>
          <a:r>
            <a:rPr lang="sk-SK" sz="2400" b="1" baseline="0">
              <a:latin typeface="Chivo" pitchFamily="2" charset="-18"/>
              <a:cs typeface="Chivo" pitchFamily="2" charset="-18"/>
            </a:rPr>
            <a:t> </a:t>
          </a:r>
          <a:br>
            <a:rPr lang="sk-SK" sz="2400" b="1" baseline="0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a inštitúciach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0.70694</cdr:x>
      <cdr:y>0.39065</cdr:y>
    </cdr:from>
    <cdr:to>
      <cdr:x>0.80015</cdr:x>
      <cdr:y>0.42031</cdr:y>
    </cdr:to>
    <cdr:sp macro="" textlink="">
      <cdr:nvSpPr>
        <cdr:cNvPr id="6" name="BlokTextu 5"/>
        <cdr:cNvSpPr txBox="1"/>
      </cdr:nvSpPr>
      <cdr:spPr>
        <a:xfrm xmlns:a="http://schemas.openxmlformats.org/drawingml/2006/main">
          <a:off x="18510499" y="5977248"/>
          <a:ext cx="2440482" cy="453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fugitívne emisie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0.70428</cdr:x>
      <cdr:y>0.41442</cdr:y>
    </cdr:from>
    <cdr:to>
      <cdr:x>0.79214</cdr:x>
      <cdr:y>0.47385</cdr:y>
    </cdr:to>
    <cdr:sp macro="" textlink="">
      <cdr:nvSpPr>
        <cdr:cNvPr id="7" name="BlokTextu 6"/>
        <cdr:cNvSpPr txBox="1"/>
      </cdr:nvSpPr>
      <cdr:spPr>
        <a:xfrm xmlns:a="http://schemas.openxmlformats.org/drawingml/2006/main">
          <a:off x="18440829" y="6340929"/>
          <a:ext cx="2300601" cy="9092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ostatné</a:t>
          </a:r>
          <a:r>
            <a:rPr lang="sk-SK" sz="2400" b="1" baseline="0">
              <a:latin typeface="Chivo" pitchFamily="2" charset="-18"/>
              <a:cs typeface="Chivo" pitchFamily="2" charset="-18"/>
            </a:rPr>
            <a:t> energ.</a:t>
          </a:r>
          <a:br>
            <a:rPr lang="sk-SK" sz="2400" b="1" baseline="0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emisie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0.70723</cdr:x>
      <cdr:y>0.56507</cdr:y>
    </cdr:from>
    <cdr:to>
      <cdr:x>0.80378</cdr:x>
      <cdr:y>0.62325</cdr:y>
    </cdr:to>
    <cdr:sp macro="" textlink="">
      <cdr:nvSpPr>
        <cdr:cNvPr id="8" name="BlokTextu 7"/>
        <cdr:cNvSpPr txBox="1"/>
      </cdr:nvSpPr>
      <cdr:spPr>
        <a:xfrm xmlns:a="http://schemas.openxmlformats.org/drawingml/2006/main">
          <a:off x="18518119" y="8645979"/>
          <a:ext cx="2528112" cy="8901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kovospracujúci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0.60878</cdr:x>
      <cdr:y>0.81544</cdr:y>
    </cdr:from>
    <cdr:to>
      <cdr:x>0.70411</cdr:x>
      <cdr:y>0.87849</cdr:y>
    </cdr:to>
    <cdr:sp macro="" textlink="">
      <cdr:nvSpPr>
        <cdr:cNvPr id="9" name="BlokTextu 8"/>
        <cdr:cNvSpPr txBox="1"/>
      </cdr:nvSpPr>
      <cdr:spPr>
        <a:xfrm xmlns:a="http://schemas.openxmlformats.org/drawingml/2006/main">
          <a:off x="15940366" y="12476761"/>
          <a:ext cx="2496015" cy="9646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stavebný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0.40894</cdr:x>
      <cdr:y>0.91923</cdr:y>
    </cdr:from>
    <cdr:to>
      <cdr:x>0.49967</cdr:x>
      <cdr:y>0.9756</cdr:y>
    </cdr:to>
    <cdr:sp macro="" textlink="">
      <cdr:nvSpPr>
        <cdr:cNvPr id="10" name="BlokTextu 9"/>
        <cdr:cNvSpPr txBox="1"/>
      </cdr:nvSpPr>
      <cdr:spPr>
        <a:xfrm xmlns:a="http://schemas.openxmlformats.org/drawingml/2006/main">
          <a:off x="10707569" y="14064839"/>
          <a:ext cx="2375762" cy="8624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chemický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0.26432</cdr:x>
      <cdr:y>0.85913</cdr:y>
    </cdr:from>
    <cdr:to>
      <cdr:x>0.35489</cdr:x>
      <cdr:y>0.92206</cdr:y>
    </cdr:to>
    <cdr:sp macro="" textlink="">
      <cdr:nvSpPr>
        <cdr:cNvPr id="11" name="BlokTextu 10"/>
        <cdr:cNvSpPr txBox="1"/>
      </cdr:nvSpPr>
      <cdr:spPr>
        <a:xfrm xmlns:a="http://schemas.openxmlformats.org/drawingml/2006/main">
          <a:off x="6920952" y="13145243"/>
          <a:ext cx="2371429" cy="9628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ostatný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0.15116</cdr:x>
      <cdr:y>0.5902</cdr:y>
    </cdr:from>
    <cdr:to>
      <cdr:x>0.24357</cdr:x>
      <cdr:y>0.65562</cdr:y>
    </cdr:to>
    <cdr:sp macro="" textlink="">
      <cdr:nvSpPr>
        <cdr:cNvPr id="12" name="BlokTextu 11"/>
        <cdr:cNvSpPr txBox="1"/>
      </cdr:nvSpPr>
      <cdr:spPr>
        <a:xfrm xmlns:a="http://schemas.openxmlformats.org/drawingml/2006/main">
          <a:off x="3957841" y="9030443"/>
          <a:ext cx="2419890" cy="10009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osobná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doprava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0.1709</cdr:x>
      <cdr:y>0.23117</cdr:y>
    </cdr:from>
    <cdr:to>
      <cdr:x>0.26395</cdr:x>
      <cdr:y>0.31448</cdr:y>
    </cdr:to>
    <cdr:sp macro="" textlink="">
      <cdr:nvSpPr>
        <cdr:cNvPr id="13" name="BlokTextu 12"/>
        <cdr:cNvSpPr txBox="1"/>
      </cdr:nvSpPr>
      <cdr:spPr>
        <a:xfrm xmlns:a="http://schemas.openxmlformats.org/drawingml/2006/main">
          <a:off x="4474917" y="3537115"/>
          <a:ext cx="2436214" cy="12746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nákladná a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autobusová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doprava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0.24112</cdr:x>
      <cdr:y>0.11935</cdr:y>
    </cdr:from>
    <cdr:to>
      <cdr:x>0.3276</cdr:x>
      <cdr:y>0.18613</cdr:y>
    </cdr:to>
    <cdr:sp macro="" textlink="">
      <cdr:nvSpPr>
        <cdr:cNvPr id="14" name="BlokTextu 13"/>
        <cdr:cNvSpPr txBox="1"/>
      </cdr:nvSpPr>
      <cdr:spPr>
        <a:xfrm xmlns:a="http://schemas.openxmlformats.org/drawingml/2006/main">
          <a:off x="6313526" y="1826080"/>
          <a:ext cx="2264241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ostatná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doprava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0.28956</cdr:x>
      <cdr:y>0.07554</cdr:y>
    </cdr:from>
    <cdr:to>
      <cdr:x>0.37603</cdr:x>
      <cdr:y>0.14232</cdr:y>
    </cdr:to>
    <cdr:sp macro="" textlink="">
      <cdr:nvSpPr>
        <cdr:cNvPr id="15" name="BlokTextu 14"/>
        <cdr:cNvSpPr txBox="1"/>
      </cdr:nvSpPr>
      <cdr:spPr>
        <a:xfrm xmlns:a="http://schemas.openxmlformats.org/drawingml/2006/main">
          <a:off x="7581719" y="1155867"/>
          <a:ext cx="2264241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živočíšna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výroba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0.34265</cdr:x>
      <cdr:y>0.0408</cdr:y>
    </cdr:from>
    <cdr:to>
      <cdr:x>0.42912</cdr:x>
      <cdr:y>0.10758</cdr:y>
    </cdr:to>
    <cdr:sp macro="" textlink="">
      <cdr:nvSpPr>
        <cdr:cNvPr id="16" name="BlokTextu 15"/>
        <cdr:cNvSpPr txBox="1"/>
      </cdr:nvSpPr>
      <cdr:spPr>
        <a:xfrm xmlns:a="http://schemas.openxmlformats.org/drawingml/2006/main">
          <a:off x="8971834" y="624198"/>
          <a:ext cx="2264241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rastlinná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výroba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0.39231</cdr:x>
      <cdr:y>0.03638</cdr:y>
    </cdr:from>
    <cdr:to>
      <cdr:x>0.47878</cdr:x>
      <cdr:y>0.10316</cdr:y>
    </cdr:to>
    <cdr:sp macro="" textlink="">
      <cdr:nvSpPr>
        <cdr:cNvPr id="17" name="BlokTextu 16"/>
        <cdr:cNvSpPr txBox="1"/>
      </cdr:nvSpPr>
      <cdr:spPr>
        <a:xfrm xmlns:a="http://schemas.openxmlformats.org/drawingml/2006/main">
          <a:off x="10213711" y="556658"/>
          <a:ext cx="2251362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odpady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543679</xdr:colOff>
      <xdr:row>0</xdr:row>
      <xdr:rowOff>26740</xdr:rowOff>
    </xdr:from>
    <xdr:to>
      <xdr:col>18</xdr:col>
      <xdr:colOff>117679</xdr:colOff>
      <xdr:row>13</xdr:row>
      <xdr:rowOff>16240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00000000-0008-0000-1F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10</xdr:col>
      <xdr:colOff>359666</xdr:colOff>
      <xdr:row>5</xdr:row>
      <xdr:rowOff>91518</xdr:rowOff>
    </xdr:from>
    <xdr:to>
      <xdr:col>12</xdr:col>
      <xdr:colOff>61155</xdr:colOff>
      <xdr:row>6</xdr:row>
      <xdr:rowOff>152200</xdr:rowOff>
    </xdr:to>
    <xdr:sp macro="" textlink="">
      <xdr:nvSpPr>
        <xdr:cNvPr id="3" name="BlokTextu 7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 txBox="1"/>
      </xdr:nvSpPr>
      <xdr:spPr>
        <a:xfrm>
          <a:off x="6908925" y="1044018"/>
          <a:ext cx="923316" cy="2511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(-39,8 %)</a:t>
          </a:r>
          <a:endParaRPr lang="en-US" sz="10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  <xdr:twoCellAnchor>
    <xdr:from>
      <xdr:col>12</xdr:col>
      <xdr:colOff>385271</xdr:colOff>
      <xdr:row>6</xdr:row>
      <xdr:rowOff>97289</xdr:rowOff>
    </xdr:from>
    <xdr:to>
      <xdr:col>13</xdr:col>
      <xdr:colOff>526749</xdr:colOff>
      <xdr:row>7</xdr:row>
      <xdr:rowOff>153010</xdr:rowOff>
    </xdr:to>
    <xdr:sp macro="" textlink="">
      <xdr:nvSpPr>
        <xdr:cNvPr id="4" name="BlokTextu 8">
          <a:extLst>
            <a:ext uri="{FF2B5EF4-FFF2-40B4-BE49-F238E27FC236}">
              <a16:creationId xmlns:a16="http://schemas.microsoft.com/office/drawing/2014/main" id="{00000000-0008-0000-1F00-000004000000}"/>
            </a:ext>
          </a:extLst>
        </xdr:cNvPr>
        <xdr:cNvSpPr txBox="1"/>
      </xdr:nvSpPr>
      <xdr:spPr>
        <a:xfrm>
          <a:off x="8156357" y="1240289"/>
          <a:ext cx="752392" cy="2462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(-33,7</a:t>
          </a:r>
          <a:r>
            <a:rPr lang="sk-SK" sz="1000" baseline="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 </a:t>
          </a:r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%)</a:t>
          </a:r>
          <a:endParaRPr lang="en-US" sz="10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14</xdr:col>
      <xdr:colOff>608483</xdr:colOff>
      <xdr:row>9</xdr:row>
      <xdr:rowOff>140777</xdr:rowOff>
    </xdr:from>
    <xdr:to>
      <xdr:col>16</xdr:col>
      <xdr:colOff>290026</xdr:colOff>
      <xdr:row>11</xdr:row>
      <xdr:rowOff>10959</xdr:rowOff>
    </xdr:to>
    <xdr:sp macro="" textlink="">
      <xdr:nvSpPr>
        <xdr:cNvPr id="5" name="BlokTextu 4"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SpPr txBox="1"/>
      </xdr:nvSpPr>
      <xdr:spPr>
        <a:xfrm>
          <a:off x="9601397" y="1855277"/>
          <a:ext cx="903370" cy="2511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(-75,2 %)</a:t>
          </a:r>
          <a:endParaRPr lang="en-US" sz="10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16</xdr:col>
      <xdr:colOff>369386</xdr:colOff>
      <xdr:row>7</xdr:row>
      <xdr:rowOff>188458</xdr:rowOff>
    </xdr:from>
    <xdr:to>
      <xdr:col>18</xdr:col>
      <xdr:colOff>67183</xdr:colOff>
      <xdr:row>9</xdr:row>
      <xdr:rowOff>58640</xdr:rowOff>
    </xdr:to>
    <xdr:sp macro="" textlink="">
      <xdr:nvSpPr>
        <xdr:cNvPr id="6" name="BlokTextu 5">
          <a:extLst>
            <a:ext uri="{FF2B5EF4-FFF2-40B4-BE49-F238E27FC236}">
              <a16:creationId xmlns:a16="http://schemas.microsoft.com/office/drawing/2014/main" id="{00000000-0008-0000-1F00-000006000000}"/>
            </a:ext>
          </a:extLst>
        </xdr:cNvPr>
        <xdr:cNvSpPr txBox="1"/>
      </xdr:nvSpPr>
      <xdr:spPr>
        <a:xfrm>
          <a:off x="10584127" y="1521958"/>
          <a:ext cx="919625" cy="2511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(-32,1 %)</a:t>
          </a:r>
          <a:endParaRPr lang="en-US" sz="10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11</xdr:col>
      <xdr:colOff>222699</xdr:colOff>
      <xdr:row>5</xdr:row>
      <xdr:rowOff>151142</xdr:rowOff>
    </xdr:from>
    <xdr:to>
      <xdr:col>13</xdr:col>
      <xdr:colOff>9414</xdr:colOff>
      <xdr:row>7</xdr:row>
      <xdr:rowOff>21324</xdr:rowOff>
    </xdr:to>
    <xdr:sp macro="" textlink="">
      <xdr:nvSpPr>
        <xdr:cNvPr id="7" name="BlokTextu 18">
          <a:extLst>
            <a:ext uri="{FF2B5EF4-FFF2-40B4-BE49-F238E27FC236}">
              <a16:creationId xmlns:a16="http://schemas.microsoft.com/office/drawing/2014/main" id="{00000000-0008-0000-1F00-000007000000}"/>
            </a:ext>
          </a:extLst>
        </xdr:cNvPr>
        <xdr:cNvSpPr txBox="1"/>
      </xdr:nvSpPr>
      <xdr:spPr>
        <a:xfrm>
          <a:off x="7382871" y="1103642"/>
          <a:ext cx="1008543" cy="251182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(-43,2 % )</a:t>
          </a:r>
          <a:endParaRPr lang="en-US" sz="10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  <xdr:twoCellAnchor>
    <xdr:from>
      <xdr:col>13</xdr:col>
      <xdr:colOff>304578</xdr:colOff>
      <xdr:row>7</xdr:row>
      <xdr:rowOff>189966</xdr:rowOff>
    </xdr:from>
    <xdr:to>
      <xdr:col>14</xdr:col>
      <xdr:colOff>444006</xdr:colOff>
      <xdr:row>9</xdr:row>
      <xdr:rowOff>55187</xdr:rowOff>
    </xdr:to>
    <xdr:sp macro="" textlink="">
      <xdr:nvSpPr>
        <xdr:cNvPr id="8" name="BlokTextu 8">
          <a:extLst>
            <a:ext uri="{FF2B5EF4-FFF2-40B4-BE49-F238E27FC236}">
              <a16:creationId xmlns:a16="http://schemas.microsoft.com/office/drawing/2014/main" id="{00000000-0008-0000-1F00-000008000000}"/>
            </a:ext>
          </a:extLst>
        </xdr:cNvPr>
        <xdr:cNvSpPr txBox="1"/>
      </xdr:nvSpPr>
      <xdr:spPr>
        <a:xfrm>
          <a:off x="8686578" y="1523466"/>
          <a:ext cx="750342" cy="2462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(-59,8 %)</a:t>
          </a:r>
          <a:endParaRPr lang="en-US" sz="10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14</xdr:col>
      <xdr:colOff>137949</xdr:colOff>
      <xdr:row>8</xdr:row>
      <xdr:rowOff>125341</xdr:rowOff>
    </xdr:from>
    <xdr:to>
      <xdr:col>15</xdr:col>
      <xdr:colOff>325629</xdr:colOff>
      <xdr:row>9</xdr:row>
      <xdr:rowOff>179780</xdr:rowOff>
    </xdr:to>
    <xdr:sp macro="" textlink="">
      <xdr:nvSpPr>
        <xdr:cNvPr id="9" name="BlokTextu 8">
          <a:extLst>
            <a:ext uri="{FF2B5EF4-FFF2-40B4-BE49-F238E27FC236}">
              <a16:creationId xmlns:a16="http://schemas.microsoft.com/office/drawing/2014/main" id="{00000000-0008-0000-1F00-000009000000}"/>
            </a:ext>
          </a:extLst>
        </xdr:cNvPr>
        <xdr:cNvSpPr txBox="1"/>
      </xdr:nvSpPr>
      <xdr:spPr>
        <a:xfrm>
          <a:off x="9130863" y="1649341"/>
          <a:ext cx="798594" cy="2449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(-49 %)</a:t>
          </a:r>
          <a:endParaRPr lang="en-US" sz="10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10</xdr:col>
      <xdr:colOff>49844</xdr:colOff>
      <xdr:row>0</xdr:row>
      <xdr:rowOff>160335</xdr:rowOff>
    </xdr:from>
    <xdr:to>
      <xdr:col>11</xdr:col>
      <xdr:colOff>216275</xdr:colOff>
      <xdr:row>2</xdr:row>
      <xdr:rowOff>24274</xdr:rowOff>
    </xdr:to>
    <xdr:sp macro="" textlink="">
      <xdr:nvSpPr>
        <xdr:cNvPr id="10" name="BlokTextu 6">
          <a:extLst>
            <a:ext uri="{FF2B5EF4-FFF2-40B4-BE49-F238E27FC236}">
              <a16:creationId xmlns:a16="http://schemas.microsoft.com/office/drawing/2014/main" id="{00000000-0008-0000-1F00-00000A000000}"/>
            </a:ext>
          </a:extLst>
        </xdr:cNvPr>
        <xdr:cNvSpPr txBox="1"/>
      </xdr:nvSpPr>
      <xdr:spPr>
        <a:xfrm>
          <a:off x="6562563" y="160335"/>
          <a:ext cx="773650" cy="24493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(+9,1 %)</a:t>
          </a:r>
          <a:endParaRPr lang="en-US" sz="1000">
            <a:solidFill>
              <a:srgbClr val="C00000"/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12</xdr:col>
      <xdr:colOff>293428</xdr:colOff>
      <xdr:row>4</xdr:row>
      <xdr:rowOff>80825</xdr:rowOff>
    </xdr:from>
    <xdr:to>
      <xdr:col>13</xdr:col>
      <xdr:colOff>17321</xdr:colOff>
      <xdr:row>5</xdr:row>
      <xdr:rowOff>121157</xdr:rowOff>
    </xdr:to>
    <xdr:sp macro="" textlink="">
      <xdr:nvSpPr>
        <xdr:cNvPr id="11" name="BlokTextu 15">
          <a:extLst>
            <a:ext uri="{FF2B5EF4-FFF2-40B4-BE49-F238E27FC236}">
              <a16:creationId xmlns:a16="http://schemas.microsoft.com/office/drawing/2014/main" id="{00000000-0008-0000-1F00-00000B000000}"/>
            </a:ext>
          </a:extLst>
        </xdr:cNvPr>
        <xdr:cNvSpPr txBox="1"/>
      </xdr:nvSpPr>
      <xdr:spPr>
        <a:xfrm>
          <a:off x="8020584" y="842825"/>
          <a:ext cx="331112" cy="2308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150" sz="900">
              <a:latin typeface="Chivo" pitchFamily="2" charset="-18"/>
              <a:cs typeface="Chivo" pitchFamily="2" charset="-18"/>
            </a:rPr>
            <a:t>*</a:t>
          </a:r>
          <a:endParaRPr lang="en-US" sz="900"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14</xdr:col>
      <xdr:colOff>123514</xdr:colOff>
      <xdr:row>6</xdr:row>
      <xdr:rowOff>33527</xdr:rowOff>
    </xdr:from>
    <xdr:to>
      <xdr:col>14</xdr:col>
      <xdr:colOff>448932</xdr:colOff>
      <xdr:row>7</xdr:row>
      <xdr:rowOff>73859</xdr:rowOff>
    </xdr:to>
    <xdr:sp macro="" textlink="">
      <xdr:nvSpPr>
        <xdr:cNvPr id="12" name="BlokTextu 15">
          <a:extLst>
            <a:ext uri="{FF2B5EF4-FFF2-40B4-BE49-F238E27FC236}">
              <a16:creationId xmlns:a16="http://schemas.microsoft.com/office/drawing/2014/main" id="{00000000-0008-0000-1F00-00000C000000}"/>
            </a:ext>
          </a:extLst>
        </xdr:cNvPr>
        <xdr:cNvSpPr txBox="1"/>
      </xdr:nvSpPr>
      <xdr:spPr>
        <a:xfrm>
          <a:off x="9065108" y="1176527"/>
          <a:ext cx="325418" cy="2308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150" sz="900">
              <a:latin typeface="Chivo" pitchFamily="2" charset="-18"/>
              <a:cs typeface="Chivo" pitchFamily="2" charset="-18"/>
            </a:rPr>
            <a:t>*</a:t>
          </a:r>
          <a:endParaRPr lang="en-US" sz="900"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11</xdr:col>
      <xdr:colOff>382724</xdr:colOff>
      <xdr:row>3</xdr:row>
      <xdr:rowOff>176075</xdr:rowOff>
    </xdr:from>
    <xdr:to>
      <xdr:col>12</xdr:col>
      <xdr:colOff>106618</xdr:colOff>
      <xdr:row>5</xdr:row>
      <xdr:rowOff>25907</xdr:rowOff>
    </xdr:to>
    <xdr:sp macro="" textlink="">
      <xdr:nvSpPr>
        <xdr:cNvPr id="13" name="BlokTextu 15">
          <a:extLst>
            <a:ext uri="{FF2B5EF4-FFF2-40B4-BE49-F238E27FC236}">
              <a16:creationId xmlns:a16="http://schemas.microsoft.com/office/drawing/2014/main" id="{00000000-0008-0000-1F00-00000D000000}"/>
            </a:ext>
          </a:extLst>
        </xdr:cNvPr>
        <xdr:cNvSpPr txBox="1"/>
      </xdr:nvSpPr>
      <xdr:spPr>
        <a:xfrm>
          <a:off x="7502662" y="747575"/>
          <a:ext cx="331112" cy="2308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150" sz="900">
              <a:latin typeface="Chivo" pitchFamily="2" charset="-18"/>
              <a:cs typeface="Chivo" pitchFamily="2" charset="-18"/>
            </a:rPr>
            <a:t>*</a:t>
          </a:r>
          <a:endParaRPr lang="en-US" sz="900"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16</xdr:col>
      <xdr:colOff>98535</xdr:colOff>
      <xdr:row>9</xdr:row>
      <xdr:rowOff>153915</xdr:rowOff>
    </xdr:from>
    <xdr:to>
      <xdr:col>17</xdr:col>
      <xdr:colOff>231110</xdr:colOff>
      <xdr:row>11</xdr:row>
      <xdr:rowOff>24097</xdr:rowOff>
    </xdr:to>
    <xdr:sp macro="" textlink="">
      <xdr:nvSpPr>
        <xdr:cNvPr id="14" name="BlokTextu 13">
          <a:extLst>
            <a:ext uri="{FF2B5EF4-FFF2-40B4-BE49-F238E27FC236}">
              <a16:creationId xmlns:a16="http://schemas.microsoft.com/office/drawing/2014/main" id="{00000000-0008-0000-1F00-00000E000000}"/>
            </a:ext>
          </a:extLst>
        </xdr:cNvPr>
        <xdr:cNvSpPr txBox="1"/>
      </xdr:nvSpPr>
      <xdr:spPr>
        <a:xfrm>
          <a:off x="10313276" y="1868415"/>
          <a:ext cx="743489" cy="2511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10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(-12,9 %)</a:t>
          </a:r>
          <a:endParaRPr lang="en-US" sz="10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142875</xdr:colOff>
      <xdr:row>5</xdr:row>
      <xdr:rowOff>76200</xdr:rowOff>
    </xdr:from>
    <xdr:to>
      <xdr:col>17</xdr:col>
      <xdr:colOff>326475</xdr:colOff>
      <xdr:row>19</xdr:row>
      <xdr:rowOff>112800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5</xdr:row>
      <xdr:rowOff>66675</xdr:rowOff>
    </xdr:from>
    <xdr:to>
      <xdr:col>19</xdr:col>
      <xdr:colOff>31200</xdr:colOff>
      <xdr:row>16</xdr:row>
      <xdr:rowOff>26775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564932</xdr:colOff>
      <xdr:row>1</xdr:row>
      <xdr:rowOff>98534</xdr:rowOff>
    </xdr:from>
    <xdr:to>
      <xdr:col>18</xdr:col>
      <xdr:colOff>137618</xdr:colOff>
      <xdr:row>14</xdr:row>
      <xdr:rowOff>88034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 1">
              <a:extLst>
                <a:ext uri="{FF2B5EF4-FFF2-40B4-BE49-F238E27FC236}">
                  <a16:creationId xmlns:a16="http://schemas.microsoft.com/office/drawing/2014/main" id="{00000000-0008-0000-22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11</xdr:col>
      <xdr:colOff>22516</xdr:colOff>
      <xdr:row>8</xdr:row>
      <xdr:rowOff>163593</xdr:rowOff>
    </xdr:from>
    <xdr:to>
      <xdr:col>12</xdr:col>
      <xdr:colOff>134979</xdr:colOff>
      <xdr:row>10</xdr:row>
      <xdr:rowOff>5702</xdr:rowOff>
    </xdr:to>
    <xdr:sp macro="" textlink="">
      <xdr:nvSpPr>
        <xdr:cNvPr id="3" name="BlokTextu 7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SpPr txBox="1"/>
      </xdr:nvSpPr>
      <xdr:spPr>
        <a:xfrm>
          <a:off x="7005074" y="1687593"/>
          <a:ext cx="720597" cy="22310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(-107,4 %)</a:t>
          </a:r>
          <a:endParaRPr lang="en-US" sz="9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  <xdr:twoCellAnchor>
    <xdr:from>
      <xdr:col>12</xdr:col>
      <xdr:colOff>402944</xdr:colOff>
      <xdr:row>11</xdr:row>
      <xdr:rowOff>61912</xdr:rowOff>
    </xdr:from>
    <xdr:to>
      <xdr:col>13</xdr:col>
      <xdr:colOff>538729</xdr:colOff>
      <xdr:row>12</xdr:row>
      <xdr:rowOff>94521</xdr:rowOff>
    </xdr:to>
    <xdr:sp macro="" textlink="">
      <xdr:nvSpPr>
        <xdr:cNvPr id="4" name="BlokTextu 8">
          <a:extLst>
            <a:ext uri="{FF2B5EF4-FFF2-40B4-BE49-F238E27FC236}">
              <a16:creationId xmlns:a16="http://schemas.microsoft.com/office/drawing/2014/main" id="{00000000-0008-0000-2200-000004000000}"/>
            </a:ext>
          </a:extLst>
        </xdr:cNvPr>
        <xdr:cNvSpPr txBox="1"/>
      </xdr:nvSpPr>
      <xdr:spPr>
        <a:xfrm>
          <a:off x="7993636" y="2157412"/>
          <a:ext cx="743920" cy="22310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(-94,8 %)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15</xdr:col>
      <xdr:colOff>285751</xdr:colOff>
      <xdr:row>9</xdr:row>
      <xdr:rowOff>184471</xdr:rowOff>
    </xdr:from>
    <xdr:to>
      <xdr:col>16</xdr:col>
      <xdr:colOff>212482</xdr:colOff>
      <xdr:row>11</xdr:row>
      <xdr:rowOff>36676</xdr:rowOff>
    </xdr:to>
    <xdr:sp macro="" textlink="">
      <xdr:nvSpPr>
        <xdr:cNvPr id="5" name="BlokTextu 4"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SpPr txBox="1"/>
      </xdr:nvSpPr>
      <xdr:spPr>
        <a:xfrm>
          <a:off x="9700847" y="1898971"/>
          <a:ext cx="534866" cy="23320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(-97 %)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17</xdr:col>
      <xdr:colOff>58615</xdr:colOff>
      <xdr:row>9</xdr:row>
      <xdr:rowOff>146678</xdr:rowOff>
    </xdr:from>
    <xdr:to>
      <xdr:col>18</xdr:col>
      <xdr:colOff>51288</xdr:colOff>
      <xdr:row>10</xdr:row>
      <xdr:rowOff>189383</xdr:rowOff>
    </xdr:to>
    <xdr:sp macro="" textlink="">
      <xdr:nvSpPr>
        <xdr:cNvPr id="6" name="BlokTextu 5">
          <a:extLst>
            <a:ext uri="{FF2B5EF4-FFF2-40B4-BE49-F238E27FC236}">
              <a16:creationId xmlns:a16="http://schemas.microsoft.com/office/drawing/2014/main" id="{00000000-0008-0000-2200-000006000000}"/>
            </a:ext>
          </a:extLst>
        </xdr:cNvPr>
        <xdr:cNvSpPr txBox="1"/>
      </xdr:nvSpPr>
      <xdr:spPr>
        <a:xfrm>
          <a:off x="10689980" y="1861178"/>
          <a:ext cx="600808" cy="23320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(-105 %)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10</xdr:col>
      <xdr:colOff>50814</xdr:colOff>
      <xdr:row>7</xdr:row>
      <xdr:rowOff>23643</xdr:rowOff>
    </xdr:from>
    <xdr:to>
      <xdr:col>11</xdr:col>
      <xdr:colOff>160246</xdr:colOff>
      <xdr:row>8</xdr:row>
      <xdr:rowOff>62821</xdr:rowOff>
    </xdr:to>
    <xdr:sp macro="" textlink="">
      <xdr:nvSpPr>
        <xdr:cNvPr id="7" name="BlokTextu 18">
          <a:extLst>
            <a:ext uri="{FF2B5EF4-FFF2-40B4-BE49-F238E27FC236}">
              <a16:creationId xmlns:a16="http://schemas.microsoft.com/office/drawing/2014/main" id="{00000000-0008-0000-2200-000007000000}"/>
            </a:ext>
          </a:extLst>
        </xdr:cNvPr>
        <xdr:cNvSpPr txBox="1"/>
      </xdr:nvSpPr>
      <xdr:spPr>
        <a:xfrm>
          <a:off x="6425237" y="1357143"/>
          <a:ext cx="717567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(-95,4 %)</a:t>
          </a:r>
          <a:endParaRPr lang="en-US" sz="9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  <xdr:twoCellAnchor>
    <xdr:from>
      <xdr:col>13</xdr:col>
      <xdr:colOff>254538</xdr:colOff>
      <xdr:row>9</xdr:row>
      <xdr:rowOff>142916</xdr:rowOff>
    </xdr:from>
    <xdr:to>
      <xdr:col>14</xdr:col>
      <xdr:colOff>391967</xdr:colOff>
      <xdr:row>10</xdr:row>
      <xdr:rowOff>182094</xdr:rowOff>
    </xdr:to>
    <xdr:sp macro="" textlink="">
      <xdr:nvSpPr>
        <xdr:cNvPr id="8" name="BlokTextu 8">
          <a:extLst>
            <a:ext uri="{FF2B5EF4-FFF2-40B4-BE49-F238E27FC236}">
              <a16:creationId xmlns:a16="http://schemas.microsoft.com/office/drawing/2014/main" id="{00000000-0008-0000-2200-000008000000}"/>
            </a:ext>
          </a:extLst>
        </xdr:cNvPr>
        <xdr:cNvSpPr txBox="1"/>
      </xdr:nvSpPr>
      <xdr:spPr>
        <a:xfrm>
          <a:off x="8453365" y="1857416"/>
          <a:ext cx="745564" cy="22967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(-77,6 %)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14</xdr:col>
      <xdr:colOff>214933</xdr:colOff>
      <xdr:row>10</xdr:row>
      <xdr:rowOff>18030</xdr:rowOff>
    </xdr:from>
    <xdr:to>
      <xdr:col>15</xdr:col>
      <xdr:colOff>337729</xdr:colOff>
      <xdr:row>11</xdr:row>
      <xdr:rowOff>44070</xdr:rowOff>
    </xdr:to>
    <xdr:sp macro="" textlink="">
      <xdr:nvSpPr>
        <xdr:cNvPr id="9" name="BlokTextu 8">
          <a:extLst>
            <a:ext uri="{FF2B5EF4-FFF2-40B4-BE49-F238E27FC236}">
              <a16:creationId xmlns:a16="http://schemas.microsoft.com/office/drawing/2014/main" id="{00000000-0008-0000-2200-000009000000}"/>
            </a:ext>
          </a:extLst>
        </xdr:cNvPr>
        <xdr:cNvSpPr txBox="1"/>
      </xdr:nvSpPr>
      <xdr:spPr>
        <a:xfrm>
          <a:off x="9021895" y="1923030"/>
          <a:ext cx="730930" cy="21654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chemeClr val="accent6">
                  <a:lumMod val="75000"/>
                </a:schemeClr>
              </a:solidFill>
              <a:latin typeface="Chivo" pitchFamily="2" charset="-18"/>
              <a:cs typeface="Chivo" pitchFamily="2" charset="-18"/>
            </a:rPr>
            <a:t>(-61,6 %)</a:t>
          </a:r>
          <a:endParaRPr lang="en-US" sz="900">
            <a:solidFill>
              <a:schemeClr val="accent6">
                <a:lumMod val="75000"/>
              </a:schemeClr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16</xdr:col>
      <xdr:colOff>205154</xdr:colOff>
      <xdr:row>9</xdr:row>
      <xdr:rowOff>144186</xdr:rowOff>
    </xdr:from>
    <xdr:to>
      <xdr:col>17</xdr:col>
      <xdr:colOff>131885</xdr:colOff>
      <xdr:row>10</xdr:row>
      <xdr:rowOff>186891</xdr:rowOff>
    </xdr:to>
    <xdr:sp macro="" textlink="">
      <xdr:nvSpPr>
        <xdr:cNvPr id="10" name="BlokTextu 6">
          <a:extLst>
            <a:ext uri="{FF2B5EF4-FFF2-40B4-BE49-F238E27FC236}">
              <a16:creationId xmlns:a16="http://schemas.microsoft.com/office/drawing/2014/main" id="{00000000-0008-0000-2200-00000A000000}"/>
            </a:ext>
          </a:extLst>
        </xdr:cNvPr>
        <xdr:cNvSpPr txBox="1"/>
      </xdr:nvSpPr>
      <xdr:spPr>
        <a:xfrm>
          <a:off x="10228385" y="1858686"/>
          <a:ext cx="534865" cy="23320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>
              <a:solidFill>
                <a:srgbClr val="C00000"/>
              </a:solidFill>
              <a:latin typeface="Chivo" pitchFamily="2" charset="-18"/>
              <a:cs typeface="Chivo" pitchFamily="2" charset="-18"/>
            </a:rPr>
            <a:t>(-33 %)</a:t>
          </a:r>
          <a:endParaRPr lang="en-US" sz="900">
            <a:solidFill>
              <a:srgbClr val="C00000"/>
            </a:solidFill>
            <a:latin typeface="Chivo" pitchFamily="2" charset="-18"/>
            <a:cs typeface="Chivo" pitchFamily="2" charset="-18"/>
          </a:endParaRPr>
        </a:p>
      </xdr:txBody>
    </xdr:sp>
    <xdr:clientData/>
  </xdr:twoCellAnchor>
  <xdr:twoCellAnchor>
    <xdr:from>
      <xdr:col>11</xdr:col>
      <xdr:colOff>478554</xdr:colOff>
      <xdr:row>10</xdr:row>
      <xdr:rowOff>94618</xdr:rowOff>
    </xdr:from>
    <xdr:to>
      <xdr:col>12</xdr:col>
      <xdr:colOff>588239</xdr:colOff>
      <xdr:row>11</xdr:row>
      <xdr:rowOff>127227</xdr:rowOff>
    </xdr:to>
    <xdr:sp macro="" textlink="">
      <xdr:nvSpPr>
        <xdr:cNvPr id="11" name="BlokTextu 7">
          <a:extLst>
            <a:ext uri="{FF2B5EF4-FFF2-40B4-BE49-F238E27FC236}">
              <a16:creationId xmlns:a16="http://schemas.microsoft.com/office/drawing/2014/main" id="{00000000-0008-0000-2200-00000B000000}"/>
            </a:ext>
          </a:extLst>
        </xdr:cNvPr>
        <xdr:cNvSpPr txBox="1"/>
      </xdr:nvSpPr>
      <xdr:spPr>
        <a:xfrm>
          <a:off x="7461112" y="1999618"/>
          <a:ext cx="717819" cy="22310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defPPr>
            <a:defRPr lang="sk-SK"/>
          </a:defPPr>
          <a:lvl1pPr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r" rtl="0" fontAlgn="base">
            <a:spcBef>
              <a:spcPct val="0"/>
            </a:spcBef>
            <a:spcAft>
              <a:spcPct val="0"/>
            </a:spcAft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sk-SK" sz="900" baseline="0">
              <a:solidFill>
                <a:schemeClr val="accent6">
                  <a:lumMod val="75000"/>
                </a:schemeClr>
              </a:solidFill>
              <a:latin typeface="Chivo" pitchFamily="2" charset="-18"/>
            </a:rPr>
            <a:t>(-98,9 %)</a:t>
          </a:r>
          <a:endParaRPr lang="en-US" sz="900" baseline="0">
            <a:solidFill>
              <a:schemeClr val="accent6">
                <a:lumMod val="75000"/>
              </a:schemeClr>
            </a:solidFill>
            <a:latin typeface="Chivo" pitchFamily="2" charset="-18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</xdr:colOff>
      <xdr:row>3</xdr:row>
      <xdr:rowOff>66675</xdr:rowOff>
    </xdr:from>
    <xdr:to>
      <xdr:col>19</xdr:col>
      <xdr:colOff>240750</xdr:colOff>
      <xdr:row>14</xdr:row>
      <xdr:rowOff>26775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333375</xdr:colOff>
      <xdr:row>2</xdr:row>
      <xdr:rowOff>57150</xdr:rowOff>
    </xdr:from>
    <xdr:to>
      <xdr:col>18</xdr:col>
      <xdr:colOff>594975</xdr:colOff>
      <xdr:row>13</xdr:row>
      <xdr:rowOff>17250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284390</xdr:colOff>
      <xdr:row>2</xdr:row>
      <xdr:rowOff>176893</xdr:rowOff>
    </xdr:from>
    <xdr:to>
      <xdr:col>13</xdr:col>
      <xdr:colOff>545990</xdr:colOff>
      <xdr:row>13</xdr:row>
      <xdr:rowOff>136993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400050</xdr:colOff>
      <xdr:row>0</xdr:row>
      <xdr:rowOff>128587</xdr:rowOff>
    </xdr:from>
    <xdr:to>
      <xdr:col>16</xdr:col>
      <xdr:colOff>52050</xdr:colOff>
      <xdr:row>11</xdr:row>
      <xdr:rowOff>31537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80962</xdr:rowOff>
    </xdr:from>
    <xdr:to>
      <xdr:col>8</xdr:col>
      <xdr:colOff>0</xdr:colOff>
      <xdr:row>62</xdr:row>
      <xdr:rowOff>157162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2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2</xdr:row>
      <xdr:rowOff>33337</xdr:rowOff>
    </xdr:from>
    <xdr:to>
      <xdr:col>16</xdr:col>
      <xdr:colOff>9525</xdr:colOff>
      <xdr:row>16</xdr:row>
      <xdr:rowOff>109537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DA6B85B5-0744-E449-A77B-62A3B44BED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3</xdr:row>
      <xdr:rowOff>14287</xdr:rowOff>
    </xdr:from>
    <xdr:to>
      <xdr:col>14</xdr:col>
      <xdr:colOff>299700</xdr:colOff>
      <xdr:row>13</xdr:row>
      <xdr:rowOff>164887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11</xdr:row>
      <xdr:rowOff>114300</xdr:rowOff>
    </xdr:from>
    <xdr:to>
      <xdr:col>14</xdr:col>
      <xdr:colOff>309225</xdr:colOff>
      <xdr:row>22</xdr:row>
      <xdr:rowOff>74400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231320</xdr:colOff>
      <xdr:row>2</xdr:row>
      <xdr:rowOff>102054</xdr:rowOff>
    </xdr:from>
    <xdr:to>
      <xdr:col>17</xdr:col>
      <xdr:colOff>414920</xdr:colOff>
      <xdr:row>13</xdr:row>
      <xdr:rowOff>62154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15</xdr:row>
      <xdr:rowOff>171450</xdr:rowOff>
    </xdr:from>
    <xdr:to>
      <xdr:col>13</xdr:col>
      <xdr:colOff>220537</xdr:colOff>
      <xdr:row>30</xdr:row>
      <xdr:rowOff>17550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</xdr:row>
      <xdr:rowOff>0</xdr:rowOff>
    </xdr:from>
    <xdr:to>
      <xdr:col>19</xdr:col>
      <xdr:colOff>183600</xdr:colOff>
      <xdr:row>14</xdr:row>
      <xdr:rowOff>150600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0</xdr:rowOff>
    </xdr:from>
    <xdr:to>
      <xdr:col>19</xdr:col>
      <xdr:colOff>183600</xdr:colOff>
      <xdr:row>13</xdr:row>
      <xdr:rowOff>150600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53507</xdr:colOff>
      <xdr:row>2</xdr:row>
      <xdr:rowOff>24372</xdr:rowOff>
    </xdr:from>
    <xdr:to>
      <xdr:col>13</xdr:col>
      <xdr:colOff>315107</xdr:colOff>
      <xdr:row>12</xdr:row>
      <xdr:rowOff>174972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165037</xdr:colOff>
      <xdr:row>1</xdr:row>
      <xdr:rowOff>25400</xdr:rowOff>
    </xdr:from>
    <xdr:to>
      <xdr:col>10</xdr:col>
      <xdr:colOff>2865037</xdr:colOff>
      <xdr:row>12</xdr:row>
      <xdr:rowOff>106727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568325</xdr:colOff>
      <xdr:row>3</xdr:row>
      <xdr:rowOff>146049</xdr:rowOff>
    </xdr:from>
    <xdr:to>
      <xdr:col>13</xdr:col>
      <xdr:colOff>542925</xdr:colOff>
      <xdr:row>15</xdr:row>
      <xdr:rowOff>111124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E9939332-96E1-FC6F-815F-528F7FBAD0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3</xdr:row>
      <xdr:rowOff>66675</xdr:rowOff>
    </xdr:from>
    <xdr:to>
      <xdr:col>13</xdr:col>
      <xdr:colOff>452100</xdr:colOff>
      <xdr:row>14</xdr:row>
      <xdr:rowOff>26775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190499</xdr:colOff>
      <xdr:row>3</xdr:row>
      <xdr:rowOff>66675</xdr:rowOff>
    </xdr:from>
    <xdr:to>
      <xdr:col>14</xdr:col>
      <xdr:colOff>352424</xdr:colOff>
      <xdr:row>15</xdr:row>
      <xdr:rowOff>180975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3</xdr:row>
      <xdr:rowOff>66675</xdr:rowOff>
    </xdr:from>
    <xdr:to>
      <xdr:col>13</xdr:col>
      <xdr:colOff>452100</xdr:colOff>
      <xdr:row>14</xdr:row>
      <xdr:rowOff>26775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562578</xdr:colOff>
      <xdr:row>3</xdr:row>
      <xdr:rowOff>105422</xdr:rowOff>
    </xdr:from>
    <xdr:to>
      <xdr:col>13</xdr:col>
      <xdr:colOff>216959</xdr:colOff>
      <xdr:row>14</xdr:row>
      <xdr:rowOff>65522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280987</xdr:colOff>
      <xdr:row>1</xdr:row>
      <xdr:rowOff>114300</xdr:rowOff>
    </xdr:from>
    <xdr:to>
      <xdr:col>13</xdr:col>
      <xdr:colOff>542587</xdr:colOff>
      <xdr:row>12</xdr:row>
      <xdr:rowOff>74400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385019</xdr:colOff>
      <xdr:row>2</xdr:row>
      <xdr:rowOff>84117</xdr:rowOff>
    </xdr:from>
    <xdr:to>
      <xdr:col>54</xdr:col>
      <xdr:colOff>356196</xdr:colOff>
      <xdr:row>82</xdr:row>
      <xdr:rowOff>144731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528637</xdr:colOff>
      <xdr:row>3</xdr:row>
      <xdr:rowOff>104775</xdr:rowOff>
    </xdr:from>
    <xdr:to>
      <xdr:col>15</xdr:col>
      <xdr:colOff>180637</xdr:colOff>
      <xdr:row>14</xdr:row>
      <xdr:rowOff>64875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360589</xdr:colOff>
      <xdr:row>12</xdr:row>
      <xdr:rowOff>63954</xdr:rowOff>
    </xdr:from>
    <xdr:to>
      <xdr:col>13</xdr:col>
      <xdr:colOff>12589</xdr:colOff>
      <xdr:row>23</xdr:row>
      <xdr:rowOff>24054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11</xdr:row>
      <xdr:rowOff>142875</xdr:rowOff>
    </xdr:from>
    <xdr:to>
      <xdr:col>7</xdr:col>
      <xdr:colOff>604500</xdr:colOff>
      <xdr:row>22</xdr:row>
      <xdr:rowOff>102975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336687</xdr:colOff>
      <xdr:row>6</xdr:row>
      <xdr:rowOff>135834</xdr:rowOff>
    </xdr:from>
    <xdr:to>
      <xdr:col>16</xdr:col>
      <xdr:colOff>276224</xdr:colOff>
      <xdr:row>18</xdr:row>
      <xdr:rowOff>171449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12</xdr:row>
      <xdr:rowOff>104775</xdr:rowOff>
    </xdr:from>
    <xdr:to>
      <xdr:col>12</xdr:col>
      <xdr:colOff>526500</xdr:colOff>
      <xdr:row>24</xdr:row>
      <xdr:rowOff>158775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328611</xdr:colOff>
      <xdr:row>1</xdr:row>
      <xdr:rowOff>138112</xdr:rowOff>
    </xdr:from>
    <xdr:to>
      <xdr:col>17</xdr:col>
      <xdr:colOff>500387</xdr:colOff>
      <xdr:row>12</xdr:row>
      <xdr:rowOff>98212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3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530679</xdr:colOff>
      <xdr:row>3</xdr:row>
      <xdr:rowOff>149679</xdr:rowOff>
    </xdr:from>
    <xdr:to>
      <xdr:col>11</xdr:col>
      <xdr:colOff>169071</xdr:colOff>
      <xdr:row>14</xdr:row>
      <xdr:rowOff>109779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3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495301</xdr:colOff>
      <xdr:row>5</xdr:row>
      <xdr:rowOff>66675</xdr:rowOff>
    </xdr:from>
    <xdr:to>
      <xdr:col>15</xdr:col>
      <xdr:colOff>165301</xdr:colOff>
      <xdr:row>16</xdr:row>
      <xdr:rowOff>26775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122360</xdr:colOff>
      <xdr:row>9</xdr:row>
      <xdr:rowOff>76933</xdr:rowOff>
    </xdr:from>
    <xdr:to>
      <xdr:col>13</xdr:col>
      <xdr:colOff>389821</xdr:colOff>
      <xdr:row>20</xdr:row>
      <xdr:rowOff>37033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257736</xdr:colOff>
      <xdr:row>13</xdr:row>
      <xdr:rowOff>40341</xdr:rowOff>
    </xdr:from>
    <xdr:to>
      <xdr:col>8</xdr:col>
      <xdr:colOff>78265</xdr:colOff>
      <xdr:row>24</xdr:row>
      <xdr:rowOff>441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0.45993</cdr:x>
      <cdr:y>0.03661</cdr:y>
    </cdr:from>
    <cdr:to>
      <cdr:x>0.52911</cdr:x>
      <cdr:y>0.06717</cdr:y>
    </cdr:to>
    <cdr:sp macro="" textlink="">
      <cdr:nvSpPr>
        <cdr:cNvPr id="2" name="BlokTextu 1"/>
        <cdr:cNvSpPr txBox="1"/>
      </cdr:nvSpPr>
      <cdr:spPr>
        <a:xfrm xmlns:a="http://schemas.openxmlformats.org/drawingml/2006/main">
          <a:off x="12042710" y="560120"/>
          <a:ext cx="1811393" cy="4675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elektrárne</a:t>
          </a:r>
          <a:endParaRPr lang="en-US" sz="20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0.56941</cdr:x>
      <cdr:y>0.07192</cdr:y>
    </cdr:from>
    <cdr:to>
      <cdr:x>0.61199</cdr:x>
      <cdr:y>0.10248</cdr:y>
    </cdr:to>
    <cdr:sp macro="" textlink="">
      <cdr:nvSpPr>
        <cdr:cNvPr id="3" name="BlokTextu 2"/>
        <cdr:cNvSpPr txBox="1"/>
      </cdr:nvSpPr>
      <cdr:spPr>
        <a:xfrm xmlns:a="http://schemas.openxmlformats.org/drawingml/2006/main">
          <a:off x="15142594" y="1100428"/>
          <a:ext cx="1132353" cy="4675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teplárne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0.65439</cdr:x>
      <cdr:y>0.18918</cdr:y>
    </cdr:from>
    <cdr:to>
      <cdr:x>0.75217</cdr:x>
      <cdr:y>0.27407</cdr:y>
    </cdr:to>
    <cdr:sp macro="" textlink="">
      <cdr:nvSpPr>
        <cdr:cNvPr id="5" name="BlokTextu 4"/>
        <cdr:cNvSpPr txBox="1"/>
      </cdr:nvSpPr>
      <cdr:spPr>
        <a:xfrm xmlns:a="http://schemas.openxmlformats.org/drawingml/2006/main">
          <a:off x="17037069" y="2894570"/>
          <a:ext cx="2545775" cy="1298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výroba energií v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domácnostiach</a:t>
          </a:r>
          <a:r>
            <a:rPr lang="sk-SK" sz="2400" b="1" baseline="0">
              <a:latin typeface="Chivo" pitchFamily="2" charset="-18"/>
              <a:cs typeface="Chivo" pitchFamily="2" charset="-18"/>
            </a:rPr>
            <a:t> </a:t>
          </a:r>
          <a:br>
            <a:rPr lang="sk-SK" sz="2400" b="1" baseline="0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a inštitúciach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0.70694</cdr:x>
      <cdr:y>0.39065</cdr:y>
    </cdr:from>
    <cdr:to>
      <cdr:x>0.80015</cdr:x>
      <cdr:y>0.42031</cdr:y>
    </cdr:to>
    <cdr:sp macro="" textlink="">
      <cdr:nvSpPr>
        <cdr:cNvPr id="6" name="BlokTextu 5"/>
        <cdr:cNvSpPr txBox="1"/>
      </cdr:nvSpPr>
      <cdr:spPr>
        <a:xfrm xmlns:a="http://schemas.openxmlformats.org/drawingml/2006/main">
          <a:off x="18510499" y="5977248"/>
          <a:ext cx="2440482" cy="453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2400" b="1">
              <a:latin typeface="Chivo" pitchFamily="2" charset="-18"/>
              <a:cs typeface="Chivo" pitchFamily="2" charset="-18"/>
            </a:rPr>
            <a:t>fugitívne emisie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0.70428</cdr:x>
      <cdr:y>0.41442</cdr:y>
    </cdr:from>
    <cdr:to>
      <cdr:x>0.79214</cdr:x>
      <cdr:y>0.47385</cdr:y>
    </cdr:to>
    <cdr:sp macro="" textlink="">
      <cdr:nvSpPr>
        <cdr:cNvPr id="7" name="BlokTextu 6"/>
        <cdr:cNvSpPr txBox="1"/>
      </cdr:nvSpPr>
      <cdr:spPr>
        <a:xfrm xmlns:a="http://schemas.openxmlformats.org/drawingml/2006/main">
          <a:off x="18440829" y="6340929"/>
          <a:ext cx="2300601" cy="9092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ostatné</a:t>
          </a:r>
          <a:r>
            <a:rPr lang="sk-SK" sz="2400" b="1" baseline="0">
              <a:latin typeface="Chivo" pitchFamily="2" charset="-18"/>
              <a:cs typeface="Chivo" pitchFamily="2" charset="-18"/>
            </a:rPr>
            <a:t> energ.</a:t>
          </a:r>
          <a:br>
            <a:rPr lang="sk-SK" sz="2400" b="1" baseline="0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emisie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0.70723</cdr:x>
      <cdr:y>0.56507</cdr:y>
    </cdr:from>
    <cdr:to>
      <cdr:x>0.80378</cdr:x>
      <cdr:y>0.62325</cdr:y>
    </cdr:to>
    <cdr:sp macro="" textlink="">
      <cdr:nvSpPr>
        <cdr:cNvPr id="8" name="BlokTextu 7"/>
        <cdr:cNvSpPr txBox="1"/>
      </cdr:nvSpPr>
      <cdr:spPr>
        <a:xfrm xmlns:a="http://schemas.openxmlformats.org/drawingml/2006/main">
          <a:off x="18518119" y="8645979"/>
          <a:ext cx="2528112" cy="8901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kovospracujúci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0.60878</cdr:x>
      <cdr:y>0.81544</cdr:y>
    </cdr:from>
    <cdr:to>
      <cdr:x>0.70411</cdr:x>
      <cdr:y>0.87849</cdr:y>
    </cdr:to>
    <cdr:sp macro="" textlink="">
      <cdr:nvSpPr>
        <cdr:cNvPr id="9" name="BlokTextu 8"/>
        <cdr:cNvSpPr txBox="1"/>
      </cdr:nvSpPr>
      <cdr:spPr>
        <a:xfrm xmlns:a="http://schemas.openxmlformats.org/drawingml/2006/main">
          <a:off x="15940366" y="12476761"/>
          <a:ext cx="2496015" cy="9646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stavebný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0.40894</cdr:x>
      <cdr:y>0.91923</cdr:y>
    </cdr:from>
    <cdr:to>
      <cdr:x>0.49967</cdr:x>
      <cdr:y>0.9756</cdr:y>
    </cdr:to>
    <cdr:sp macro="" textlink="">
      <cdr:nvSpPr>
        <cdr:cNvPr id="10" name="BlokTextu 9"/>
        <cdr:cNvSpPr txBox="1"/>
      </cdr:nvSpPr>
      <cdr:spPr>
        <a:xfrm xmlns:a="http://schemas.openxmlformats.org/drawingml/2006/main">
          <a:off x="10707569" y="14064839"/>
          <a:ext cx="2375762" cy="8624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chemický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0.26432</cdr:x>
      <cdr:y>0.85913</cdr:y>
    </cdr:from>
    <cdr:to>
      <cdr:x>0.35489</cdr:x>
      <cdr:y>0.92206</cdr:y>
    </cdr:to>
    <cdr:sp macro="" textlink="">
      <cdr:nvSpPr>
        <cdr:cNvPr id="11" name="BlokTextu 10"/>
        <cdr:cNvSpPr txBox="1"/>
      </cdr:nvSpPr>
      <cdr:spPr>
        <a:xfrm xmlns:a="http://schemas.openxmlformats.org/drawingml/2006/main">
          <a:off x="6920952" y="13145243"/>
          <a:ext cx="2371429" cy="9628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ostatný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 baseline="0">
              <a:latin typeface="Chivo" pitchFamily="2" charset="-18"/>
              <a:cs typeface="Chivo" pitchFamily="2" charset="-18"/>
            </a:rPr>
            <a:t> priemysel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0.15116</cdr:x>
      <cdr:y>0.5902</cdr:y>
    </cdr:from>
    <cdr:to>
      <cdr:x>0.24357</cdr:x>
      <cdr:y>0.65562</cdr:y>
    </cdr:to>
    <cdr:sp macro="" textlink="">
      <cdr:nvSpPr>
        <cdr:cNvPr id="12" name="BlokTextu 11"/>
        <cdr:cNvSpPr txBox="1"/>
      </cdr:nvSpPr>
      <cdr:spPr>
        <a:xfrm xmlns:a="http://schemas.openxmlformats.org/drawingml/2006/main">
          <a:off x="3957841" y="9030443"/>
          <a:ext cx="2419890" cy="10009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osobná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doprava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0.1709</cdr:x>
      <cdr:y>0.23117</cdr:y>
    </cdr:from>
    <cdr:to>
      <cdr:x>0.26395</cdr:x>
      <cdr:y>0.31448</cdr:y>
    </cdr:to>
    <cdr:sp macro="" textlink="">
      <cdr:nvSpPr>
        <cdr:cNvPr id="13" name="BlokTextu 12"/>
        <cdr:cNvSpPr txBox="1"/>
      </cdr:nvSpPr>
      <cdr:spPr>
        <a:xfrm xmlns:a="http://schemas.openxmlformats.org/drawingml/2006/main">
          <a:off x="4474917" y="3537115"/>
          <a:ext cx="2436214" cy="12746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nákladná a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autobusová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doprava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0.24112</cdr:x>
      <cdr:y>0.11935</cdr:y>
    </cdr:from>
    <cdr:to>
      <cdr:x>0.3276</cdr:x>
      <cdr:y>0.18613</cdr:y>
    </cdr:to>
    <cdr:sp macro="" textlink="">
      <cdr:nvSpPr>
        <cdr:cNvPr id="14" name="BlokTextu 13"/>
        <cdr:cNvSpPr txBox="1"/>
      </cdr:nvSpPr>
      <cdr:spPr>
        <a:xfrm xmlns:a="http://schemas.openxmlformats.org/drawingml/2006/main">
          <a:off x="6313526" y="1826080"/>
          <a:ext cx="2264241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ostatná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doprava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0.28956</cdr:x>
      <cdr:y>0.07554</cdr:y>
    </cdr:from>
    <cdr:to>
      <cdr:x>0.37603</cdr:x>
      <cdr:y>0.14232</cdr:y>
    </cdr:to>
    <cdr:sp macro="" textlink="">
      <cdr:nvSpPr>
        <cdr:cNvPr id="15" name="BlokTextu 14"/>
        <cdr:cNvSpPr txBox="1"/>
      </cdr:nvSpPr>
      <cdr:spPr>
        <a:xfrm xmlns:a="http://schemas.openxmlformats.org/drawingml/2006/main">
          <a:off x="7581719" y="1155867"/>
          <a:ext cx="2264241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živočíšna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výroba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0.34265</cdr:x>
      <cdr:y>0.0408</cdr:y>
    </cdr:from>
    <cdr:to>
      <cdr:x>0.42912</cdr:x>
      <cdr:y>0.10758</cdr:y>
    </cdr:to>
    <cdr:sp macro="" textlink="">
      <cdr:nvSpPr>
        <cdr:cNvPr id="16" name="BlokTextu 15"/>
        <cdr:cNvSpPr txBox="1"/>
      </cdr:nvSpPr>
      <cdr:spPr>
        <a:xfrm xmlns:a="http://schemas.openxmlformats.org/drawingml/2006/main">
          <a:off x="8971834" y="624198"/>
          <a:ext cx="2264241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rastlinná </a:t>
          </a:r>
          <a:br>
            <a:rPr lang="sk-SK" sz="2400" b="1">
              <a:latin typeface="Chivo" pitchFamily="2" charset="-18"/>
              <a:cs typeface="Chivo" pitchFamily="2" charset="-18"/>
            </a:rPr>
          </a:br>
          <a:r>
            <a:rPr lang="sk-SK" sz="2400" b="1">
              <a:latin typeface="Chivo" pitchFamily="2" charset="-18"/>
              <a:cs typeface="Chivo" pitchFamily="2" charset="-18"/>
            </a:rPr>
            <a:t>výroba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0.39231</cdr:x>
      <cdr:y>0.03638</cdr:y>
    </cdr:from>
    <cdr:to>
      <cdr:x>0.47878</cdr:x>
      <cdr:y>0.10316</cdr:y>
    </cdr:to>
    <cdr:sp macro="" textlink="">
      <cdr:nvSpPr>
        <cdr:cNvPr id="17" name="BlokTextu 16"/>
        <cdr:cNvSpPr txBox="1"/>
      </cdr:nvSpPr>
      <cdr:spPr>
        <a:xfrm xmlns:a="http://schemas.openxmlformats.org/drawingml/2006/main">
          <a:off x="10213711" y="556658"/>
          <a:ext cx="2251362" cy="10217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2400" b="1">
              <a:latin typeface="Chivo" pitchFamily="2" charset="-18"/>
              <a:cs typeface="Chivo" pitchFamily="2" charset="-18"/>
            </a:rPr>
            <a:t>odpady</a:t>
          </a:r>
          <a:endParaRPr lang="en-US" sz="2400" b="1">
            <a:latin typeface="Chivo" pitchFamily="2" charset="-18"/>
            <a:cs typeface="Chivo" pitchFamily="2" charset="-18"/>
          </a:endParaRPr>
        </a:p>
      </cdr:txBody>
    </cdr:sp>
  </cdr:relSizeAnchor>
</c:userShapes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385762</xdr:colOff>
      <xdr:row>11</xdr:row>
      <xdr:rowOff>104775</xdr:rowOff>
    </xdr:from>
    <xdr:to>
      <xdr:col>9</xdr:col>
      <xdr:colOff>569362</xdr:colOff>
      <xdr:row>22</xdr:row>
      <xdr:rowOff>64875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247650</xdr:colOff>
      <xdr:row>3</xdr:row>
      <xdr:rowOff>66675</xdr:rowOff>
    </xdr:from>
    <xdr:to>
      <xdr:col>10</xdr:col>
      <xdr:colOff>250273</xdr:colOff>
      <xdr:row>14</xdr:row>
      <xdr:rowOff>66675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219076</xdr:colOff>
      <xdr:row>2</xdr:row>
      <xdr:rowOff>133350</xdr:rowOff>
    </xdr:from>
    <xdr:to>
      <xdr:col>8</xdr:col>
      <xdr:colOff>381000</xdr:colOff>
      <xdr:row>13</xdr:row>
      <xdr:rowOff>93450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4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9</xdr:row>
      <xdr:rowOff>82550</xdr:rowOff>
    </xdr:from>
    <xdr:to>
      <xdr:col>12</xdr:col>
      <xdr:colOff>301075</xdr:colOff>
      <xdr:row>20</xdr:row>
      <xdr:rowOff>42650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4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385019</xdr:colOff>
      <xdr:row>2</xdr:row>
      <xdr:rowOff>84117</xdr:rowOff>
    </xdr:from>
    <xdr:to>
      <xdr:col>54</xdr:col>
      <xdr:colOff>356196</xdr:colOff>
      <xdr:row>82</xdr:row>
      <xdr:rowOff>144731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0.45722</cdr:x>
      <cdr:y>0.02588</cdr:y>
    </cdr:from>
    <cdr:to>
      <cdr:x>0.52911</cdr:x>
      <cdr:y>0.06717</cdr:y>
    </cdr:to>
    <cdr:sp macro="" textlink="">
      <cdr:nvSpPr>
        <cdr:cNvPr id="2" name="BlokTextu 1"/>
        <cdr:cNvSpPr txBox="1"/>
      </cdr:nvSpPr>
      <cdr:spPr>
        <a:xfrm xmlns:a="http://schemas.openxmlformats.org/drawingml/2006/main">
          <a:off x="11971799" y="395939"/>
          <a:ext cx="1882405" cy="631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3200" b="1">
              <a:latin typeface="Chivo" pitchFamily="2" charset="-18"/>
              <a:cs typeface="Chivo" pitchFamily="2" charset="-18"/>
            </a:rPr>
            <a:t>elektrárne</a:t>
          </a:r>
          <a:endParaRPr lang="en-US" sz="28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0.56774</cdr:x>
      <cdr:y>0.06119</cdr:y>
    </cdr:from>
    <cdr:to>
      <cdr:x>0.61199</cdr:x>
      <cdr:y>0.10248</cdr:y>
    </cdr:to>
    <cdr:sp macro="" textlink="">
      <cdr:nvSpPr>
        <cdr:cNvPr id="3" name="BlokTextu 2"/>
        <cdr:cNvSpPr txBox="1"/>
      </cdr:nvSpPr>
      <cdr:spPr>
        <a:xfrm xmlns:a="http://schemas.openxmlformats.org/drawingml/2006/main">
          <a:off x="14865719" y="936204"/>
          <a:ext cx="1158613" cy="631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sk-SK" sz="3200" b="1">
              <a:latin typeface="Chivo" pitchFamily="2" charset="-18"/>
              <a:cs typeface="Chivo" pitchFamily="2" charset="-18"/>
            </a:rPr>
            <a:t>teplárne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0.65056</cdr:x>
      <cdr:y>0.15937</cdr:y>
    </cdr:from>
    <cdr:to>
      <cdr:x>0.7885</cdr:x>
      <cdr:y>0.27407</cdr:y>
    </cdr:to>
    <cdr:sp macro="" textlink="">
      <cdr:nvSpPr>
        <cdr:cNvPr id="5" name="BlokTextu 4"/>
        <cdr:cNvSpPr txBox="1"/>
      </cdr:nvSpPr>
      <cdr:spPr>
        <a:xfrm xmlns:a="http://schemas.openxmlformats.org/drawingml/2006/main">
          <a:off x="17034183" y="2438408"/>
          <a:ext cx="3611998" cy="17550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výroba energií v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domácnostiach</a:t>
          </a:r>
          <a:r>
            <a:rPr lang="sk-SK" sz="3200" b="1" baseline="0">
              <a:latin typeface="Chivo" pitchFamily="2" charset="-18"/>
              <a:cs typeface="Chivo" pitchFamily="2" charset="-18"/>
            </a:rPr>
            <a:t> </a:t>
          </a:r>
          <a:br>
            <a:rPr lang="sk-SK" sz="3200" b="1" baseline="0">
              <a:latin typeface="Chivo" pitchFamily="2" charset="-18"/>
              <a:cs typeface="Chivo" pitchFamily="2" charset="-18"/>
            </a:rPr>
          </a:br>
          <a:r>
            <a:rPr lang="sk-SK" sz="3200" b="1" baseline="0">
              <a:latin typeface="Chivo" pitchFamily="2" charset="-18"/>
              <a:cs typeface="Chivo" pitchFamily="2" charset="-18"/>
            </a:rPr>
            <a:t>a inštitúciach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0.70129</cdr:x>
      <cdr:y>0.39178</cdr:y>
    </cdr:from>
    <cdr:to>
      <cdr:x>0.77977</cdr:x>
      <cdr:y>0.46264</cdr:y>
    </cdr:to>
    <cdr:sp macro="" textlink="">
      <cdr:nvSpPr>
        <cdr:cNvPr id="6" name="BlokTextu 5"/>
        <cdr:cNvSpPr txBox="1"/>
      </cdr:nvSpPr>
      <cdr:spPr>
        <a:xfrm xmlns:a="http://schemas.openxmlformats.org/drawingml/2006/main">
          <a:off x="18362590" y="5994449"/>
          <a:ext cx="2054991" cy="1084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fugitívne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emisie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0.67071</cdr:x>
      <cdr:y>0.74384</cdr:y>
    </cdr:from>
    <cdr:to>
      <cdr:x>0.77104</cdr:x>
      <cdr:y>0.82246</cdr:y>
    </cdr:to>
    <cdr:sp macro="" textlink="">
      <cdr:nvSpPr>
        <cdr:cNvPr id="8" name="BlokTextu 7"/>
        <cdr:cNvSpPr txBox="1"/>
      </cdr:nvSpPr>
      <cdr:spPr>
        <a:xfrm xmlns:a="http://schemas.openxmlformats.org/drawingml/2006/main">
          <a:off x="17561756" y="11381284"/>
          <a:ext cx="2627151" cy="12028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kovospracujúci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 baseline="0">
              <a:latin typeface="Chivo" pitchFamily="2" charset="-18"/>
              <a:cs typeface="Chivo" pitchFamily="2" charset="-18"/>
            </a:rPr>
            <a:t> priemysel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0.42461</cdr:x>
      <cdr:y>0.91481</cdr:y>
    </cdr:from>
    <cdr:to>
      <cdr:x>0.52368</cdr:x>
      <cdr:y>1</cdr:y>
    </cdr:to>
    <cdr:sp macro="" textlink="">
      <cdr:nvSpPr>
        <cdr:cNvPr id="9" name="BlokTextu 8"/>
        <cdr:cNvSpPr txBox="1"/>
      </cdr:nvSpPr>
      <cdr:spPr>
        <a:xfrm xmlns:a="http://schemas.openxmlformats.org/drawingml/2006/main">
          <a:off x="11118046" y="13997108"/>
          <a:ext cx="2593954" cy="1303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stavebný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 baseline="0">
              <a:latin typeface="Chivo" pitchFamily="2" charset="-18"/>
              <a:cs typeface="Chivo" pitchFamily="2" charset="-18"/>
            </a:rPr>
            <a:t> priemysel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0.24169</cdr:x>
      <cdr:y>0.85337</cdr:y>
    </cdr:from>
    <cdr:to>
      <cdr:x>0.33597</cdr:x>
      <cdr:y>0.92953</cdr:y>
    </cdr:to>
    <cdr:sp macro="" textlink="">
      <cdr:nvSpPr>
        <cdr:cNvPr id="10" name="BlokTextu 9"/>
        <cdr:cNvSpPr txBox="1"/>
      </cdr:nvSpPr>
      <cdr:spPr>
        <a:xfrm xmlns:a="http://schemas.openxmlformats.org/drawingml/2006/main">
          <a:off x="6328311" y="13057025"/>
          <a:ext cx="2468787" cy="11654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chemický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 baseline="0">
              <a:latin typeface="Chivo" pitchFamily="2" charset="-18"/>
              <a:cs typeface="Chivo" pitchFamily="2" charset="-18"/>
            </a:rPr>
            <a:t> priemysel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0.16692</cdr:x>
      <cdr:y>0.71875</cdr:y>
    </cdr:from>
    <cdr:to>
      <cdr:x>0.26104</cdr:x>
      <cdr:y>0.80378</cdr:y>
    </cdr:to>
    <cdr:sp macro="" textlink="">
      <cdr:nvSpPr>
        <cdr:cNvPr id="11" name="BlokTextu 10"/>
        <cdr:cNvSpPr txBox="1"/>
      </cdr:nvSpPr>
      <cdr:spPr>
        <a:xfrm xmlns:a="http://schemas.openxmlformats.org/drawingml/2006/main">
          <a:off x="4370549" y="10997309"/>
          <a:ext cx="2464434" cy="1301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ostatný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 baseline="0">
              <a:latin typeface="Chivo" pitchFamily="2" charset="-18"/>
              <a:cs typeface="Chivo" pitchFamily="2" charset="-18"/>
            </a:rPr>
            <a:t> priemysel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0.13008</cdr:x>
      <cdr:y>0.47634</cdr:y>
    </cdr:from>
    <cdr:to>
      <cdr:x>0.22611</cdr:x>
      <cdr:y>0.56473</cdr:y>
    </cdr:to>
    <cdr:sp macro="" textlink="">
      <cdr:nvSpPr>
        <cdr:cNvPr id="12" name="BlokTextu 11"/>
        <cdr:cNvSpPr txBox="1"/>
      </cdr:nvSpPr>
      <cdr:spPr>
        <a:xfrm xmlns:a="http://schemas.openxmlformats.org/drawingml/2006/main">
          <a:off x="3405932" y="7288234"/>
          <a:ext cx="2514500" cy="1352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osobná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doprava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0.16725</cdr:x>
      <cdr:y>0.20191</cdr:y>
    </cdr:from>
    <cdr:to>
      <cdr:x>0.26395</cdr:x>
      <cdr:y>0.31448</cdr:y>
    </cdr:to>
    <cdr:sp macro="" textlink="">
      <cdr:nvSpPr>
        <cdr:cNvPr id="13" name="BlokTextu 12"/>
        <cdr:cNvSpPr txBox="1"/>
      </cdr:nvSpPr>
      <cdr:spPr>
        <a:xfrm xmlns:a="http://schemas.openxmlformats.org/drawingml/2006/main">
          <a:off x="4379346" y="3089371"/>
          <a:ext cx="2531915" cy="17223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nákladná a 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autobusová 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doprava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0.24907</cdr:x>
      <cdr:y>0.07201</cdr:y>
    </cdr:from>
    <cdr:to>
      <cdr:x>0.33893</cdr:x>
      <cdr:y>0.16224</cdr:y>
    </cdr:to>
    <cdr:sp macro="" textlink="">
      <cdr:nvSpPr>
        <cdr:cNvPr id="15" name="BlokTextu 14"/>
        <cdr:cNvSpPr txBox="1"/>
      </cdr:nvSpPr>
      <cdr:spPr>
        <a:xfrm xmlns:a="http://schemas.openxmlformats.org/drawingml/2006/main">
          <a:off x="6521540" y="1101762"/>
          <a:ext cx="2352872" cy="13806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živočíšna 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výroba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0.31234</cdr:x>
      <cdr:y>0.02731</cdr:y>
    </cdr:from>
    <cdr:to>
      <cdr:x>0.4022</cdr:x>
      <cdr:y>0.11754</cdr:y>
    </cdr:to>
    <cdr:sp macro="" textlink="">
      <cdr:nvSpPr>
        <cdr:cNvPr id="16" name="BlokTextu 15"/>
        <cdr:cNvSpPr txBox="1"/>
      </cdr:nvSpPr>
      <cdr:spPr>
        <a:xfrm xmlns:a="http://schemas.openxmlformats.org/drawingml/2006/main">
          <a:off x="8178347" y="417819"/>
          <a:ext cx="2352871" cy="13806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rastlinná </a:t>
          </a:r>
          <a:br>
            <a:rPr lang="sk-SK" sz="3200" b="1">
              <a:latin typeface="Chivo" pitchFamily="2" charset="-18"/>
              <a:cs typeface="Chivo" pitchFamily="2" charset="-18"/>
            </a:rPr>
          </a:br>
          <a:r>
            <a:rPr lang="sk-SK" sz="3200" b="1">
              <a:latin typeface="Chivo" pitchFamily="2" charset="-18"/>
              <a:cs typeface="Chivo" pitchFamily="2" charset="-18"/>
            </a:rPr>
            <a:t>výroba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  <cdr:relSizeAnchor xmlns:cdr="http://schemas.openxmlformats.org/drawingml/2006/chartDrawing">
    <cdr:from>
      <cdr:x>0.38092</cdr:x>
      <cdr:y>0.02662</cdr:y>
    </cdr:from>
    <cdr:to>
      <cdr:x>0.47078</cdr:x>
      <cdr:y>0.11686</cdr:y>
    </cdr:to>
    <cdr:sp macro="" textlink="">
      <cdr:nvSpPr>
        <cdr:cNvPr id="17" name="BlokTextu 16"/>
        <cdr:cNvSpPr txBox="1"/>
      </cdr:nvSpPr>
      <cdr:spPr>
        <a:xfrm xmlns:a="http://schemas.openxmlformats.org/drawingml/2006/main">
          <a:off x="9973944" y="407340"/>
          <a:ext cx="2352872" cy="13806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sk-SK" sz="3200" b="1">
              <a:latin typeface="Chivo" pitchFamily="2" charset="-18"/>
              <a:cs typeface="Chivo" pitchFamily="2" charset="-18"/>
            </a:rPr>
            <a:t>odpady</a:t>
          </a:r>
          <a:endParaRPr lang="en-US" sz="3200" b="1">
            <a:latin typeface="Chivo" pitchFamily="2" charset="-18"/>
            <a:cs typeface="Chivo" pitchFamily="2" charset="-18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368185</xdr:colOff>
      <xdr:row>3</xdr:row>
      <xdr:rowOff>106183</xdr:rowOff>
    </xdr:from>
    <xdr:to>
      <xdr:col>14</xdr:col>
      <xdr:colOff>482826</xdr:colOff>
      <xdr:row>14</xdr:row>
      <xdr:rowOff>18658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virogovsk-my.sharepoint.com/personal/dominik_holly_enviro_gov_sk/Documents/Pracovn&#225;%20plocha/CPS_new_28.02/CPS_new_28.02/Working_documents/Demand%20calibration_20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itepa\INVENTAIRE\FICHES\En%20cours\En_chantier\06-AGRICULTURE\Elevag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minik.holly/Downloads/GHG_Emission_Projections_template_15-03-2023%20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JECTS\181_FWC_SRSS_SLOVAKIA_GREEN\04_Data\Power\RESPotential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_TRA2 (2)"/>
      <sheetName val="ESTAT"/>
      <sheetName val="ACT"/>
      <sheetName val="DB_2015"/>
      <sheetName val="Steam_per_Act"/>
      <sheetName val="TotalSteamCalc"/>
      <sheetName val="SteamShares"/>
      <sheetName val="Fuel4BoiSteam"/>
      <sheetName val="Fuel4CHPSteam"/>
      <sheetName val="Sheet1"/>
      <sheetName val="Av4EndUse"/>
      <sheetName val="INDSE2ACT"/>
      <sheetName val="IS"/>
      <sheetName val="NF"/>
      <sheetName val="NMM"/>
      <sheetName val="CH"/>
      <sheetName val="PP"/>
      <sheetName val="Others"/>
      <sheetName val="ELC_STM"/>
      <sheetName val="Check"/>
      <sheetName val="Aux"/>
      <sheetName val="OUTBOI"/>
      <sheetName val="OUT"/>
      <sheetName val="mapping_IND_Direct fuel"/>
      <sheetName val="chp and boilers generat map"/>
      <sheetName val="Energy_HOU"/>
      <sheetName val="Energy_SER"/>
      <sheetName val="Energy_AGR"/>
      <sheetName val="Energy_TRA1"/>
      <sheetName val="Energy_TRA2"/>
      <sheetName val="mapping_chp and boilers"/>
      <sheetName val="Final demand inc. boiler fuels"/>
      <sheetName val="Final consump (inc. boiler,chp)"/>
      <sheetName val="mapping_final consumption"/>
      <sheetName val="Final consump (inc. boiler, (2)"/>
      <sheetName val="EST_input_1"/>
      <sheetName val="EST_input_2"/>
      <sheetName val="Distric heating"/>
      <sheetName val="Emissions_transport"/>
    </sheetNames>
    <sheetDataSet>
      <sheetData sheetId="0">
        <row r="16">
          <cell r="C16">
            <v>278.40905000801416</v>
          </cell>
        </row>
      </sheetData>
      <sheetData sheetId="1">
        <row r="1">
          <cell r="C1">
            <v>2000</v>
          </cell>
          <cell r="D1">
            <v>2005</v>
          </cell>
          <cell r="E1">
            <v>2007</v>
          </cell>
          <cell r="F1">
            <v>2010</v>
          </cell>
          <cell r="G1">
            <v>2011</v>
          </cell>
          <cell r="H1">
            <v>2012</v>
          </cell>
          <cell r="I1">
            <v>2013</v>
          </cell>
          <cell r="J1">
            <v>2014</v>
          </cell>
          <cell r="K1">
            <v>2015</v>
          </cell>
          <cell r="L1">
            <v>2016</v>
          </cell>
          <cell r="M1">
            <v>2017</v>
          </cell>
          <cell r="N1">
            <v>2018</v>
          </cell>
          <cell r="O1">
            <v>2019</v>
          </cell>
          <cell r="P1">
            <v>2020</v>
          </cell>
        </row>
        <row r="2">
          <cell r="C2">
            <v>2528.9418604651164</v>
          </cell>
          <cell r="D2">
            <v>3283.6860465116283</v>
          </cell>
          <cell r="E2">
            <v>2950.6279069767447</v>
          </cell>
          <cell r="F2">
            <v>2394.1395348837209</v>
          </cell>
          <cell r="G2">
            <v>2428.3255813953488</v>
          </cell>
          <cell r="H2">
            <v>2594.6395348837214</v>
          </cell>
          <cell r="I2">
            <v>2675.7674418604652</v>
          </cell>
          <cell r="J2">
            <v>2684.4418604651164</v>
          </cell>
          <cell r="K2">
            <v>2544.4462900000003</v>
          </cell>
          <cell r="L2">
            <v>2142.7460900000001</v>
          </cell>
          <cell r="M2">
            <v>2333.48972</v>
          </cell>
          <cell r="N2">
            <v>2582.6624700000002</v>
          </cell>
          <cell r="O2">
            <v>2157.29522</v>
          </cell>
          <cell r="P2">
            <v>1951.1418400000002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</row>
        <row r="4">
          <cell r="C4">
            <v>37.720930232558146</v>
          </cell>
          <cell r="D4">
            <v>3.418604651162791</v>
          </cell>
          <cell r="E4">
            <v>0</v>
          </cell>
          <cell r="F4">
            <v>0</v>
          </cell>
          <cell r="G4">
            <v>12.32558139534884</v>
          </cell>
          <cell r="H4">
            <v>77.488372093023258</v>
          </cell>
          <cell r="I4">
            <v>12.116279069767444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11.699780000000001</v>
          </cell>
          <cell r="P8">
            <v>0</v>
          </cell>
        </row>
        <row r="9">
          <cell r="C9">
            <v>0</v>
          </cell>
          <cell r="D9">
            <v>22.441860465116282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C11">
            <v>1868.9186046511629</v>
          </cell>
          <cell r="D11">
            <v>1694.6976744186047</v>
          </cell>
          <cell r="E11">
            <v>1849.1627906976746</v>
          </cell>
          <cell r="F11">
            <v>1775.4302325581398</v>
          </cell>
          <cell r="G11">
            <v>2027.6395348837211</v>
          </cell>
          <cell r="H11">
            <v>1940.3953488372094</v>
          </cell>
          <cell r="I11">
            <v>2405.0697674418607</v>
          </cell>
          <cell r="J11">
            <v>2027.1395348837211</v>
          </cell>
          <cell r="K11">
            <v>1741.9418604651164</v>
          </cell>
          <cell r="L11">
            <v>1666.2533599999999</v>
          </cell>
          <cell r="M11">
            <v>1846.9951900000001</v>
          </cell>
          <cell r="N11">
            <v>1819.4669800000001</v>
          </cell>
          <cell r="O11">
            <v>1603.5095100000003</v>
          </cell>
          <cell r="P11">
            <v>1620.0241100000001</v>
          </cell>
        </row>
        <row r="12">
          <cell r="C12">
            <v>1947.6511627906978</v>
          </cell>
          <cell r="D12">
            <v>1924.151162790698</v>
          </cell>
          <cell r="E12">
            <v>2161.1162790697676</v>
          </cell>
          <cell r="F12">
            <v>2229.5930232558144</v>
          </cell>
          <cell r="G12">
            <v>2134.8604651162796</v>
          </cell>
          <cell r="H12">
            <v>2014.1395348837211</v>
          </cell>
          <cell r="I12">
            <v>1932.4069767441863</v>
          </cell>
          <cell r="J12">
            <v>1981.3953488372097</v>
          </cell>
          <cell r="K12">
            <v>2074.6279069767443</v>
          </cell>
          <cell r="L12">
            <v>2142.5018600000003</v>
          </cell>
          <cell r="M12">
            <v>1938.2558000000001</v>
          </cell>
          <cell r="N12">
            <v>2067.7442200000005</v>
          </cell>
          <cell r="O12">
            <v>1793.99728</v>
          </cell>
          <cell r="P12">
            <v>1450.5052300000002</v>
          </cell>
        </row>
        <row r="13">
          <cell r="C13">
            <v>1930.2093023255818</v>
          </cell>
          <cell r="D13">
            <v>2355.4069767441861</v>
          </cell>
          <cell r="E13">
            <v>2786.1627906976751</v>
          </cell>
          <cell r="F13">
            <v>2578.9883720930234</v>
          </cell>
          <cell r="G13">
            <v>2552.8720930232562</v>
          </cell>
          <cell r="H13">
            <v>2399.8488372093025</v>
          </cell>
          <cell r="I13">
            <v>2491.2209302325587</v>
          </cell>
          <cell r="J13">
            <v>2831.151162790698</v>
          </cell>
          <cell r="K13">
            <v>2590.651162790698</v>
          </cell>
          <cell r="L13">
            <v>2834.9985800000004</v>
          </cell>
          <cell r="M13">
            <v>3108.8967100000004</v>
          </cell>
          <cell r="N13">
            <v>3063.6094900000003</v>
          </cell>
          <cell r="O13">
            <v>2218.62021</v>
          </cell>
          <cell r="P13">
            <v>1929.7310100000004</v>
          </cell>
        </row>
        <row r="14">
          <cell r="C14">
            <v>0</v>
          </cell>
          <cell r="D14">
            <v>17.779069767441861</v>
          </cell>
          <cell r="E14">
            <v>12.5</v>
          </cell>
          <cell r="F14">
            <v>31.104651162790699</v>
          </cell>
          <cell r="G14">
            <v>37.767441860465119</v>
          </cell>
          <cell r="H14">
            <v>38.883720930232563</v>
          </cell>
          <cell r="I14">
            <v>42.767441860465119</v>
          </cell>
          <cell r="J14">
            <v>43.325581395348841</v>
          </cell>
          <cell r="K14">
            <v>48.325581395348841</v>
          </cell>
          <cell r="L14">
            <v>40.553810000000006</v>
          </cell>
          <cell r="M14">
            <v>54.998270000000005</v>
          </cell>
          <cell r="N14">
            <v>85.003670000000014</v>
          </cell>
          <cell r="O14">
            <v>70.280090000000001</v>
          </cell>
          <cell r="P14">
            <v>65.837429999999998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C21">
            <v>3250.4186046511632</v>
          </cell>
          <cell r="D21">
            <v>2291.5930232558139</v>
          </cell>
          <cell r="E21">
            <v>2725.5116279069771</v>
          </cell>
          <cell r="F21">
            <v>2348.5813953488378</v>
          </cell>
          <cell r="G21">
            <v>2335.5813953488378</v>
          </cell>
          <cell r="H21">
            <v>2596.5348837209303</v>
          </cell>
          <cell r="I21">
            <v>2453.558139534884</v>
          </cell>
          <cell r="J21">
            <v>2484.558139534884</v>
          </cell>
          <cell r="K21">
            <v>2336.5813953488373</v>
          </cell>
          <cell r="L21">
            <v>2302.99586</v>
          </cell>
          <cell r="M21">
            <v>2614.0053200000002</v>
          </cell>
          <cell r="N21">
            <v>2541.0038100000002</v>
          </cell>
          <cell r="O21">
            <v>2201.0007600000004</v>
          </cell>
          <cell r="P21">
            <v>1502.00287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9.4435600000000015</v>
          </cell>
          <cell r="P22">
            <v>7.2222300000000006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C24">
            <v>69.476744186046517</v>
          </cell>
          <cell r="D24">
            <v>63.941860465116278</v>
          </cell>
          <cell r="E24">
            <v>27.93023255813954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C25">
            <v>23.348837209302328</v>
          </cell>
          <cell r="D25">
            <v>39.348837209302332</v>
          </cell>
          <cell r="E25">
            <v>40.151162790697676</v>
          </cell>
          <cell r="F25">
            <v>31.372093023255818</v>
          </cell>
          <cell r="G25">
            <v>39.255813953488378</v>
          </cell>
          <cell r="H25">
            <v>39.220930232558146</v>
          </cell>
          <cell r="I25">
            <v>23.209302325581397</v>
          </cell>
          <cell r="J25">
            <v>30.953488372093027</v>
          </cell>
          <cell r="K25">
            <v>39.151162790697676</v>
          </cell>
          <cell r="L25">
            <v>39.111690000000003</v>
          </cell>
          <cell r="M25">
            <v>39.379180000000005</v>
          </cell>
          <cell r="N25">
            <v>31.377740000000003</v>
          </cell>
          <cell r="O25">
            <v>38.867460000000001</v>
          </cell>
          <cell r="P25">
            <v>39.227990000000005</v>
          </cell>
        </row>
        <row r="26">
          <cell r="C26">
            <v>15.720930232558143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12.781370000000001</v>
          </cell>
          <cell r="N28">
            <v>0</v>
          </cell>
          <cell r="O28">
            <v>0</v>
          </cell>
          <cell r="P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23.399560000000001</v>
          </cell>
          <cell r="N30">
            <v>0</v>
          </cell>
          <cell r="O30">
            <v>0</v>
          </cell>
          <cell r="P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C33">
            <v>292.19767441860472</v>
          </cell>
          <cell r="D33">
            <v>323.44186046511629</v>
          </cell>
          <cell r="E33">
            <v>344.44186046511629</v>
          </cell>
          <cell r="F33">
            <v>372.18604651162798</v>
          </cell>
          <cell r="G33">
            <v>374.43023255813955</v>
          </cell>
          <cell r="H33">
            <v>366.68604651162792</v>
          </cell>
          <cell r="I33">
            <v>341.68604651162798</v>
          </cell>
          <cell r="J33">
            <v>347.18604651162792</v>
          </cell>
          <cell r="K33">
            <v>375.93023255813955</v>
          </cell>
          <cell r="L33">
            <v>371.25286000000006</v>
          </cell>
          <cell r="M33">
            <v>409.24807000000004</v>
          </cell>
          <cell r="N33">
            <v>382.98752999999999</v>
          </cell>
          <cell r="O33">
            <v>382.49907000000007</v>
          </cell>
          <cell r="P33">
            <v>371.75295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0.27912000000000003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</row>
        <row r="43">
          <cell r="C43">
            <v>0</v>
          </cell>
          <cell r="D43">
            <v>2375.5697674418607</v>
          </cell>
          <cell r="E43">
            <v>2119.6162790697676</v>
          </cell>
          <cell r="F43">
            <v>2454.558139534884</v>
          </cell>
          <cell r="G43">
            <v>2453.558139534884</v>
          </cell>
          <cell r="H43">
            <v>2475.558139534884</v>
          </cell>
          <cell r="I43">
            <v>2477.558139534884</v>
          </cell>
          <cell r="J43">
            <v>2522.546511627907</v>
          </cell>
          <cell r="K43">
            <v>2562.5348837209303</v>
          </cell>
          <cell r="L43">
            <v>2586.0002800000002</v>
          </cell>
          <cell r="M43">
            <v>2615.0055000000002</v>
          </cell>
          <cell r="N43">
            <v>2530.0018300000002</v>
          </cell>
          <cell r="O43">
            <v>2625.9958500000002</v>
          </cell>
          <cell r="P43">
            <v>2346.0036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14.723580000000002</v>
          </cell>
          <cell r="P44">
            <v>25.0045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C47">
            <v>7.7790697674418618</v>
          </cell>
          <cell r="D47">
            <v>7.8720930232558155</v>
          </cell>
          <cell r="E47">
            <v>0</v>
          </cell>
          <cell r="F47">
            <v>7.8488372093023271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C48">
            <v>946.05813953488382</v>
          </cell>
          <cell r="D48">
            <v>157.12790697674421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C49">
            <v>1168.5348837209303</v>
          </cell>
          <cell r="D49">
            <v>510.34883720930236</v>
          </cell>
          <cell r="E49">
            <v>92.151162790697683</v>
          </cell>
          <cell r="F49">
            <v>38.744186046511629</v>
          </cell>
          <cell r="G49">
            <v>46.488372093023266</v>
          </cell>
          <cell r="H49">
            <v>23.244186046511633</v>
          </cell>
          <cell r="I49">
            <v>54.244186046511636</v>
          </cell>
          <cell r="J49">
            <v>24.720930232558139</v>
          </cell>
          <cell r="K49">
            <v>619.8837209302327</v>
          </cell>
          <cell r="L49">
            <v>604.50414000000001</v>
          </cell>
          <cell r="M49">
            <v>855.14227000000005</v>
          </cell>
          <cell r="N49">
            <v>945.49574000000007</v>
          </cell>
          <cell r="O49">
            <v>875.75063000000011</v>
          </cell>
          <cell r="P49">
            <v>960.99853000000007</v>
          </cell>
        </row>
        <row r="50">
          <cell r="C50">
            <v>0</v>
          </cell>
          <cell r="D50">
            <v>204.40697674418607</v>
          </cell>
          <cell r="E50">
            <v>12.779069767441861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11.732558139534884</v>
          </cell>
          <cell r="I52">
            <v>0</v>
          </cell>
          <cell r="J52">
            <v>11.63953488372093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C53">
            <v>897.61627906976742</v>
          </cell>
          <cell r="D53">
            <v>1761.5697674418607</v>
          </cell>
          <cell r="E53">
            <v>1682.325581395349</v>
          </cell>
          <cell r="F53">
            <v>628.31395348837214</v>
          </cell>
          <cell r="G53">
            <v>403.94186046511629</v>
          </cell>
          <cell r="H53">
            <v>1077.2441860465117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1694.56078</v>
          </cell>
          <cell r="O53">
            <v>1660.8919300000002</v>
          </cell>
          <cell r="P53">
            <v>1739.4409500000002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58.325581395348841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</row>
        <row r="55">
          <cell r="C55">
            <v>2628.5232558139537</v>
          </cell>
          <cell r="D55">
            <v>843.09302325581405</v>
          </cell>
          <cell r="E55">
            <v>915.58139534883719</v>
          </cell>
          <cell r="F55">
            <v>1422.2441860465117</v>
          </cell>
          <cell r="G55">
            <v>1498.7325581395348</v>
          </cell>
          <cell r="H55">
            <v>1425.2441860465117</v>
          </cell>
          <cell r="I55">
            <v>1176.0348837209303</v>
          </cell>
          <cell r="J55">
            <v>1100.3023255813955</v>
          </cell>
          <cell r="K55">
            <v>1208.0348837209303</v>
          </cell>
          <cell r="L55">
            <v>1302.5018500000001</v>
          </cell>
          <cell r="M55">
            <v>1277.7532100000001</v>
          </cell>
          <cell r="N55">
            <v>1563.7232799999999</v>
          </cell>
          <cell r="O55">
            <v>1435.7583900000002</v>
          </cell>
          <cell r="P55">
            <v>1291.0114100000001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3.0586900000000004</v>
          </cell>
          <cell r="N58">
            <v>4.4426600000000001</v>
          </cell>
          <cell r="O58">
            <v>0.83735999999999999</v>
          </cell>
          <cell r="P58">
            <v>0.55824000000000007</v>
          </cell>
        </row>
        <row r="59">
          <cell r="C59">
            <v>0</v>
          </cell>
          <cell r="D59">
            <v>168.02325581395348</v>
          </cell>
          <cell r="E59">
            <v>193.58139534883722</v>
          </cell>
          <cell r="F59">
            <v>137.47674418604652</v>
          </cell>
          <cell r="G59">
            <v>175.52325581395351</v>
          </cell>
          <cell r="H59">
            <v>227.73255813953492</v>
          </cell>
          <cell r="I59">
            <v>72.209302325581405</v>
          </cell>
          <cell r="J59">
            <v>156.36046511627907</v>
          </cell>
          <cell r="K59">
            <v>205.79069767441862</v>
          </cell>
          <cell r="L59">
            <v>0</v>
          </cell>
          <cell r="M59">
            <v>0</v>
          </cell>
          <cell r="N59">
            <v>0</v>
          </cell>
          <cell r="O59">
            <v>273.32826</v>
          </cell>
          <cell r="P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2.5581395348837212E-3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4.1627906976744189</v>
          </cell>
          <cell r="G61">
            <v>4.1602325581395352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C65">
            <v>1445.7441860465119</v>
          </cell>
          <cell r="D65">
            <v>1698.6976744186047</v>
          </cell>
          <cell r="E65">
            <v>1773.6860465116281</v>
          </cell>
          <cell r="F65">
            <v>803.86046511627922</v>
          </cell>
          <cell r="G65">
            <v>916.83720930232562</v>
          </cell>
          <cell r="H65">
            <v>1402.7441860465117</v>
          </cell>
          <cell r="I65">
            <v>1346.7558139534885</v>
          </cell>
          <cell r="J65">
            <v>1202.7790697674418</v>
          </cell>
          <cell r="K65">
            <v>1311.7674418604652</v>
          </cell>
          <cell r="L65">
            <v>1263.9949200000001</v>
          </cell>
          <cell r="M65">
            <v>1108.0017300000002</v>
          </cell>
          <cell r="N65">
            <v>960.99853000000007</v>
          </cell>
          <cell r="O65">
            <v>942.99529000000007</v>
          </cell>
          <cell r="P65">
            <v>1029.9993199999999</v>
          </cell>
        </row>
        <row r="66">
          <cell r="C66">
            <v>0</v>
          </cell>
          <cell r="D66">
            <v>479.08139534883725</v>
          </cell>
          <cell r="E66">
            <v>414.3720930232559</v>
          </cell>
          <cell r="F66">
            <v>795.40697674418618</v>
          </cell>
          <cell r="G66">
            <v>733.19767441860472</v>
          </cell>
          <cell r="H66">
            <v>743.75581395348843</v>
          </cell>
          <cell r="I66">
            <v>783.19767441860472</v>
          </cell>
          <cell r="J66">
            <v>665.43023255813955</v>
          </cell>
          <cell r="K66">
            <v>752.0813953488373</v>
          </cell>
          <cell r="L66">
            <v>737.50482000000011</v>
          </cell>
          <cell r="M66">
            <v>744.44793000000004</v>
          </cell>
          <cell r="N66">
            <v>132.50059000000002</v>
          </cell>
          <cell r="O66">
            <v>120.55658000000001</v>
          </cell>
          <cell r="P66">
            <v>106.11212000000002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</row>
        <row r="68">
          <cell r="C68">
            <v>1354.7906976744187</v>
          </cell>
          <cell r="D68">
            <v>1270.1395348837211</v>
          </cell>
          <cell r="E68">
            <v>1282.2441860465117</v>
          </cell>
          <cell r="F68">
            <v>1145.0348837209303</v>
          </cell>
          <cell r="G68">
            <v>1213.7209302325582</v>
          </cell>
          <cell r="H68">
            <v>653.98837209302326</v>
          </cell>
          <cell r="I68">
            <v>416.2209302325582</v>
          </cell>
          <cell r="J68">
            <v>409.19767441860472</v>
          </cell>
          <cell r="K68">
            <v>393.38372093023253</v>
          </cell>
          <cell r="L68">
            <v>336.47915999999998</v>
          </cell>
          <cell r="M68">
            <v>329.32671000000005</v>
          </cell>
          <cell r="N68">
            <v>323.98854</v>
          </cell>
          <cell r="O68">
            <v>398.08327000000003</v>
          </cell>
          <cell r="P68">
            <v>371.40405000000004</v>
          </cell>
        </row>
        <row r="69">
          <cell r="C69">
            <v>272.45348837209303</v>
          </cell>
          <cell r="D69">
            <v>212.47674418604652</v>
          </cell>
          <cell r="E69">
            <v>256.93023255813955</v>
          </cell>
          <cell r="F69">
            <v>258.83720930232562</v>
          </cell>
          <cell r="G69">
            <v>157.02325581395351</v>
          </cell>
          <cell r="H69">
            <v>180.39534883720933</v>
          </cell>
          <cell r="I69">
            <v>170.22093023255815</v>
          </cell>
          <cell r="J69">
            <v>185.74418604651166</v>
          </cell>
          <cell r="K69">
            <v>211.41860465116278</v>
          </cell>
          <cell r="L69">
            <v>258.11622</v>
          </cell>
          <cell r="M69">
            <v>228.43646000000001</v>
          </cell>
          <cell r="N69">
            <v>251.06844000000004</v>
          </cell>
          <cell r="O69">
            <v>202.08288000000002</v>
          </cell>
          <cell r="P69">
            <v>203.99020000000002</v>
          </cell>
        </row>
        <row r="70">
          <cell r="C70">
            <v>25.13953488372093</v>
          </cell>
          <cell r="D70">
            <v>0</v>
          </cell>
          <cell r="E70">
            <v>0</v>
          </cell>
          <cell r="F70">
            <v>21.674418604651166</v>
          </cell>
          <cell r="G70">
            <v>6.1627906976744198</v>
          </cell>
          <cell r="H70">
            <v>89.895348837209312</v>
          </cell>
          <cell r="I70">
            <v>27.267441860465119</v>
          </cell>
          <cell r="J70">
            <v>41.918604651162795</v>
          </cell>
          <cell r="K70">
            <v>34.360465116279073</v>
          </cell>
          <cell r="L70">
            <v>17.863680000000002</v>
          </cell>
          <cell r="M70">
            <v>15.491160000000002</v>
          </cell>
          <cell r="N70">
            <v>0</v>
          </cell>
          <cell r="O70">
            <v>3.1052100000000005</v>
          </cell>
          <cell r="P70">
            <v>3.1866200000000005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12.779069767441861</v>
          </cell>
          <cell r="I72">
            <v>12.779069767441861</v>
          </cell>
          <cell r="J72">
            <v>12.779069767441861</v>
          </cell>
          <cell r="K72">
            <v>12.779069767441861</v>
          </cell>
          <cell r="L72">
            <v>0</v>
          </cell>
          <cell r="M72">
            <v>12.781370000000001</v>
          </cell>
          <cell r="N72">
            <v>12.781370000000001</v>
          </cell>
          <cell r="O72">
            <v>12.781370000000001</v>
          </cell>
          <cell r="P72">
            <v>25.551110000000001</v>
          </cell>
        </row>
        <row r="73"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</row>
        <row r="74">
          <cell r="C74">
            <v>47.767441860465119</v>
          </cell>
          <cell r="D74">
            <v>23.88372093023256</v>
          </cell>
          <cell r="E74">
            <v>23.88372093023256</v>
          </cell>
          <cell r="F74">
            <v>11.94186046511628</v>
          </cell>
          <cell r="G74">
            <v>11.94186046511628</v>
          </cell>
          <cell r="H74">
            <v>11.732558139534884</v>
          </cell>
          <cell r="I74">
            <v>23.348837209302328</v>
          </cell>
          <cell r="J74">
            <v>23.279069767441861</v>
          </cell>
          <cell r="K74">
            <v>23.395348837209305</v>
          </cell>
          <cell r="L74">
            <v>23.399560000000001</v>
          </cell>
          <cell r="M74">
            <v>81.910090000000011</v>
          </cell>
          <cell r="N74">
            <v>23.399560000000001</v>
          </cell>
          <cell r="O74">
            <v>11.699780000000001</v>
          </cell>
          <cell r="P74">
            <v>11.68815</v>
          </cell>
        </row>
        <row r="75">
          <cell r="C75">
            <v>0</v>
          </cell>
          <cell r="D75">
            <v>269.27906976744191</v>
          </cell>
          <cell r="E75">
            <v>538.34883720930236</v>
          </cell>
          <cell r="F75">
            <v>44.883720930232563</v>
          </cell>
          <cell r="G75">
            <v>0</v>
          </cell>
          <cell r="H75">
            <v>0</v>
          </cell>
          <cell r="I75">
            <v>0</v>
          </cell>
          <cell r="J75">
            <v>11.220930232558141</v>
          </cell>
          <cell r="K75">
            <v>11.220930232558141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</row>
        <row r="76">
          <cell r="C76">
            <v>0</v>
          </cell>
          <cell r="D76">
            <v>397.15116279069775</v>
          </cell>
          <cell r="E76">
            <v>125.5232558139535</v>
          </cell>
          <cell r="F76">
            <v>220.52325581395351</v>
          </cell>
          <cell r="G76">
            <v>359.43023255813961</v>
          </cell>
          <cell r="H76">
            <v>455.18604651162798</v>
          </cell>
          <cell r="I76">
            <v>426.19767441860466</v>
          </cell>
          <cell r="J76">
            <v>466.01162790697674</v>
          </cell>
          <cell r="K76">
            <v>474.98837209302326</v>
          </cell>
          <cell r="L76">
            <v>553.79734000000008</v>
          </cell>
          <cell r="M76">
            <v>495.64734000000004</v>
          </cell>
          <cell r="N76">
            <v>524.37344000000007</v>
          </cell>
          <cell r="O76">
            <v>562.89200000000005</v>
          </cell>
          <cell r="P76">
            <v>566.77642000000003</v>
          </cell>
        </row>
        <row r="77">
          <cell r="C77">
            <v>3217.1744186046517</v>
          </cell>
          <cell r="D77">
            <v>2756.7558139534885</v>
          </cell>
          <cell r="E77">
            <v>2563.0348837209303</v>
          </cell>
          <cell r="F77">
            <v>1908.9069767441863</v>
          </cell>
          <cell r="G77">
            <v>1981.1395348837209</v>
          </cell>
          <cell r="H77">
            <v>1831.4186046511632</v>
          </cell>
          <cell r="I77">
            <v>1517.4767441860465</v>
          </cell>
          <cell r="J77">
            <v>1841.4186046511629</v>
          </cell>
          <cell r="K77">
            <v>1628.9534883720933</v>
          </cell>
          <cell r="L77">
            <v>1622.7455300000001</v>
          </cell>
          <cell r="M77">
            <v>1871.4995999999999</v>
          </cell>
          <cell r="N77">
            <v>1183.7246600000001</v>
          </cell>
          <cell r="O77">
            <v>1266.76286</v>
          </cell>
          <cell r="P77">
            <v>1163.51172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1.0001800000000001</v>
          </cell>
          <cell r="P78">
            <v>1.0001800000000001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2.2209302325581399</v>
          </cell>
          <cell r="H80">
            <v>7.2209302325581399</v>
          </cell>
          <cell r="I80">
            <v>0.83720930232558144</v>
          </cell>
          <cell r="J80">
            <v>1.1162790697674421</v>
          </cell>
          <cell r="K80">
            <v>3.6046511627906979</v>
          </cell>
          <cell r="L80">
            <v>1.1164800000000001</v>
          </cell>
          <cell r="M80">
            <v>1.9422100000000002</v>
          </cell>
          <cell r="N80">
            <v>1.1164800000000001</v>
          </cell>
          <cell r="O80">
            <v>1.1164800000000001</v>
          </cell>
          <cell r="P80">
            <v>1.66309</v>
          </cell>
        </row>
        <row r="81">
          <cell r="C81">
            <v>2396.2325581395348</v>
          </cell>
          <cell r="D81">
            <v>38.883720930232563</v>
          </cell>
          <cell r="E81">
            <v>13.325581395348838</v>
          </cell>
          <cell r="F81">
            <v>12.220930232558141</v>
          </cell>
          <cell r="G81">
            <v>12.779069767441861</v>
          </cell>
          <cell r="H81">
            <v>11.104651162790699</v>
          </cell>
          <cell r="I81">
            <v>1182.0116279069769</v>
          </cell>
          <cell r="J81">
            <v>1209.779069767442</v>
          </cell>
          <cell r="K81">
            <v>1665.5348837209303</v>
          </cell>
          <cell r="L81">
            <v>0</v>
          </cell>
          <cell r="M81">
            <v>0</v>
          </cell>
          <cell r="N81">
            <v>0</v>
          </cell>
          <cell r="O81">
            <v>1841.6686500000001</v>
          </cell>
          <cell r="P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</row>
        <row r="87">
          <cell r="C87">
            <v>1014.8139534883722</v>
          </cell>
          <cell r="D87">
            <v>799.8604651162791</v>
          </cell>
          <cell r="E87">
            <v>949.82558139534899</v>
          </cell>
          <cell r="F87">
            <v>670.88372093023258</v>
          </cell>
          <cell r="G87">
            <v>805.86046511627922</v>
          </cell>
          <cell r="H87">
            <v>661.88372093023258</v>
          </cell>
          <cell r="I87">
            <v>672.8837209302327</v>
          </cell>
          <cell r="J87">
            <v>674.88372093023258</v>
          </cell>
          <cell r="K87">
            <v>551.89534883720933</v>
          </cell>
          <cell r="L87">
            <v>758.99706000000003</v>
          </cell>
          <cell r="M87">
            <v>606.00441000000001</v>
          </cell>
          <cell r="N87">
            <v>772.99958000000004</v>
          </cell>
          <cell r="O87">
            <v>826.99766999999997</v>
          </cell>
          <cell r="P87">
            <v>733.00401000000011</v>
          </cell>
        </row>
        <row r="88">
          <cell r="C88">
            <v>0</v>
          </cell>
          <cell r="D88">
            <v>36.104651162790702</v>
          </cell>
          <cell r="E88">
            <v>50.267441860465127</v>
          </cell>
          <cell r="F88">
            <v>76.372093023255815</v>
          </cell>
          <cell r="G88">
            <v>103.59302325581397</v>
          </cell>
          <cell r="H88">
            <v>91.093023255813961</v>
          </cell>
          <cell r="I88">
            <v>81.930232558139551</v>
          </cell>
          <cell r="J88">
            <v>84.430232558139551</v>
          </cell>
          <cell r="K88">
            <v>82.767441860465127</v>
          </cell>
          <cell r="L88">
            <v>92.772510000000011</v>
          </cell>
          <cell r="M88">
            <v>46.671190000000003</v>
          </cell>
          <cell r="N88">
            <v>43.891620000000003</v>
          </cell>
          <cell r="O88">
            <v>50.834730000000008</v>
          </cell>
          <cell r="P88">
            <v>50.555610000000009</v>
          </cell>
        </row>
        <row r="89"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</row>
        <row r="90">
          <cell r="C90">
            <v>736.45348837209315</v>
          </cell>
          <cell r="D90">
            <v>440.47674418604657</v>
          </cell>
          <cell r="E90">
            <v>439.97674418604657</v>
          </cell>
          <cell r="F90">
            <v>93.162790697674438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</row>
        <row r="92">
          <cell r="C92">
            <v>528.03488372093034</v>
          </cell>
          <cell r="D92">
            <v>444.04651162790702</v>
          </cell>
          <cell r="E92">
            <v>395.62790697674421</v>
          </cell>
          <cell r="F92">
            <v>9.2906976744186061</v>
          </cell>
          <cell r="G92">
            <v>3.0813953488372099</v>
          </cell>
          <cell r="H92">
            <v>3.1046511627906983</v>
          </cell>
          <cell r="I92">
            <v>3.0348837209302331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C96">
            <v>11.94186046511628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</row>
        <row r="97">
          <cell r="C97">
            <v>0</v>
          </cell>
          <cell r="D97">
            <v>56.104651162790702</v>
          </cell>
          <cell r="E97">
            <v>78.511627906976756</v>
          </cell>
          <cell r="F97">
            <v>0</v>
          </cell>
          <cell r="G97">
            <v>78.54651162790698</v>
          </cell>
          <cell r="H97">
            <v>22.441860465116282</v>
          </cell>
          <cell r="I97">
            <v>0</v>
          </cell>
          <cell r="J97">
            <v>0</v>
          </cell>
          <cell r="K97">
            <v>11.220930232558141</v>
          </cell>
          <cell r="L97">
            <v>11.222950000000001</v>
          </cell>
          <cell r="M97">
            <v>11.222950000000001</v>
          </cell>
          <cell r="N97">
            <v>11.222950000000001</v>
          </cell>
          <cell r="O97">
            <v>11.222950000000001</v>
          </cell>
          <cell r="P97">
            <v>11.222950000000001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</row>
        <row r="99">
          <cell r="C99">
            <v>680.37209302325584</v>
          </cell>
          <cell r="D99">
            <v>644.63953488372101</v>
          </cell>
          <cell r="E99">
            <v>1133.2906976744187</v>
          </cell>
          <cell r="F99">
            <v>1097.5581395348838</v>
          </cell>
          <cell r="G99">
            <v>969.32558139534888</v>
          </cell>
          <cell r="H99">
            <v>631.13953488372101</v>
          </cell>
          <cell r="I99">
            <v>714.37209302325584</v>
          </cell>
          <cell r="J99">
            <v>507.90697674418607</v>
          </cell>
          <cell r="K99">
            <v>604.89534883720933</v>
          </cell>
          <cell r="L99">
            <v>532.74704000000008</v>
          </cell>
          <cell r="M99">
            <v>533.00290000000007</v>
          </cell>
          <cell r="N99">
            <v>525.23406</v>
          </cell>
          <cell r="O99">
            <v>728.75906000000009</v>
          </cell>
          <cell r="P99">
            <v>519.75633000000005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</row>
        <row r="102">
          <cell r="C102">
            <v>0</v>
          </cell>
          <cell r="D102">
            <v>2745.058139534884</v>
          </cell>
          <cell r="E102">
            <v>3211.3720930232562</v>
          </cell>
          <cell r="F102">
            <v>3686.558139534884</v>
          </cell>
          <cell r="G102">
            <v>3573.8023255813955</v>
          </cell>
          <cell r="H102">
            <v>2459.2790697674418</v>
          </cell>
          <cell r="I102">
            <v>2414.2906976744189</v>
          </cell>
          <cell r="J102">
            <v>3331.8953488372099</v>
          </cell>
          <cell r="K102">
            <v>4035.6627906976751</v>
          </cell>
          <cell r="L102">
            <v>3540.83491</v>
          </cell>
          <cell r="M102">
            <v>3589.1691900000001</v>
          </cell>
          <cell r="N102">
            <v>3821.10628</v>
          </cell>
          <cell r="O102">
            <v>4006.9420500000006</v>
          </cell>
          <cell r="P102">
            <v>2895.5559900000003</v>
          </cell>
        </row>
        <row r="103">
          <cell r="C103">
            <v>0</v>
          </cell>
          <cell r="D103">
            <v>14.162790697674419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</row>
        <row r="104"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1.1627906976744188E-4</v>
          </cell>
          <cell r="H104">
            <v>1.3837209302325584E-2</v>
          </cell>
          <cell r="I104">
            <v>0.13302325581395349</v>
          </cell>
          <cell r="J104">
            <v>0.13697674418604652</v>
          </cell>
          <cell r="K104">
            <v>0.30616279069767444</v>
          </cell>
          <cell r="L104">
            <v>1.1164800000000001</v>
          </cell>
          <cell r="M104">
            <v>0.83735999999999999</v>
          </cell>
          <cell r="N104">
            <v>0.55824000000000007</v>
          </cell>
          <cell r="O104">
            <v>0.55824000000000007</v>
          </cell>
          <cell r="P104">
            <v>0.83735999999999999</v>
          </cell>
        </row>
        <row r="105">
          <cell r="C105">
            <v>0</v>
          </cell>
          <cell r="D105">
            <v>4.1627906976744189</v>
          </cell>
          <cell r="E105">
            <v>4.7209302325581399</v>
          </cell>
          <cell r="F105">
            <v>1.6627906976744187</v>
          </cell>
          <cell r="G105">
            <v>0.55802325581395351</v>
          </cell>
          <cell r="H105">
            <v>0.54430232558139546</v>
          </cell>
          <cell r="I105">
            <v>0.42511627906976746</v>
          </cell>
          <cell r="J105">
            <v>0.42116279069767448</v>
          </cell>
          <cell r="K105">
            <v>0.53104651162790695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</row>
        <row r="109">
          <cell r="C109">
            <v>682.87209302325584</v>
          </cell>
          <cell r="D109">
            <v>1022.8139534883722</v>
          </cell>
          <cell r="E109">
            <v>1141.7906976744187</v>
          </cell>
          <cell r="F109">
            <v>1062.8139534883721</v>
          </cell>
          <cell r="G109">
            <v>1007.8139534883721</v>
          </cell>
          <cell r="H109">
            <v>1000.8255813953489</v>
          </cell>
          <cell r="I109">
            <v>1192.7906976744187</v>
          </cell>
          <cell r="J109">
            <v>754.86046511627922</v>
          </cell>
          <cell r="K109">
            <v>721.87209302325596</v>
          </cell>
          <cell r="L109">
            <v>740.00527</v>
          </cell>
          <cell r="M109">
            <v>797.00390000000004</v>
          </cell>
          <cell r="N109">
            <v>791.00282000000004</v>
          </cell>
          <cell r="O109">
            <v>778.00048000000004</v>
          </cell>
          <cell r="P109">
            <v>816.99586999999997</v>
          </cell>
        </row>
        <row r="110">
          <cell r="C110">
            <v>0</v>
          </cell>
          <cell r="D110">
            <v>280.50000000000006</v>
          </cell>
          <cell r="E110">
            <v>166.63953488372093</v>
          </cell>
          <cell r="F110">
            <v>216.62790697674419</v>
          </cell>
          <cell r="G110">
            <v>188.02325581395354</v>
          </cell>
          <cell r="H110">
            <v>853.73255813953506</v>
          </cell>
          <cell r="I110">
            <v>687.93023255813955</v>
          </cell>
          <cell r="J110">
            <v>558.23255813953494</v>
          </cell>
          <cell r="K110">
            <v>759.30232558139539</v>
          </cell>
          <cell r="L110">
            <v>515.27877999999998</v>
          </cell>
          <cell r="M110">
            <v>630.83446000000004</v>
          </cell>
          <cell r="N110">
            <v>366.11240000000004</v>
          </cell>
          <cell r="O110">
            <v>384.99952000000002</v>
          </cell>
          <cell r="P110">
            <v>360.83238</v>
          </cell>
        </row>
        <row r="111"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</row>
        <row r="112">
          <cell r="C112">
            <v>6.9418604651162799</v>
          </cell>
          <cell r="D112">
            <v>0</v>
          </cell>
          <cell r="E112">
            <v>7.5348837209302335</v>
          </cell>
          <cell r="F112">
            <v>0</v>
          </cell>
          <cell r="G112">
            <v>7.6046511627906987</v>
          </cell>
          <cell r="H112">
            <v>7.2441860465116283</v>
          </cell>
          <cell r="I112">
            <v>7.5930232558139545</v>
          </cell>
          <cell r="J112">
            <v>7.8604651162790713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</row>
        <row r="113">
          <cell r="C113">
            <v>38.918604651162795</v>
          </cell>
          <cell r="D113">
            <v>31.476744186046513</v>
          </cell>
          <cell r="E113">
            <v>0</v>
          </cell>
          <cell r="F113">
            <v>7.8488372093023271</v>
          </cell>
          <cell r="G113">
            <v>7.8488372093023271</v>
          </cell>
          <cell r="H113">
            <v>7.8488372093023271</v>
          </cell>
          <cell r="I113">
            <v>0</v>
          </cell>
          <cell r="J113">
            <v>7.7441860465116292</v>
          </cell>
          <cell r="K113">
            <v>7.8255813953488387</v>
          </cell>
          <cell r="L113">
            <v>15.64235</v>
          </cell>
          <cell r="M113">
            <v>31.505670000000002</v>
          </cell>
          <cell r="N113">
            <v>23.53912</v>
          </cell>
          <cell r="O113">
            <v>23.318149999999999</v>
          </cell>
          <cell r="P113">
            <v>23.53912</v>
          </cell>
        </row>
        <row r="114">
          <cell r="C114">
            <v>37.720930232558146</v>
          </cell>
          <cell r="D114">
            <v>10.244186046511629</v>
          </cell>
          <cell r="E114">
            <v>0</v>
          </cell>
          <cell r="F114">
            <v>0</v>
          </cell>
          <cell r="G114">
            <v>0</v>
          </cell>
          <cell r="H114">
            <v>83.697674418604663</v>
          </cell>
          <cell r="I114">
            <v>90.906976744186053</v>
          </cell>
          <cell r="J114">
            <v>93.500000000000014</v>
          </cell>
          <cell r="K114">
            <v>115.58139534883722</v>
          </cell>
          <cell r="L114">
            <v>89.330030000000008</v>
          </cell>
          <cell r="M114">
            <v>108.47301</v>
          </cell>
          <cell r="N114">
            <v>101.61131</v>
          </cell>
          <cell r="O114">
            <v>86.96914000000001</v>
          </cell>
          <cell r="P114">
            <v>82.956790000000012</v>
          </cell>
        </row>
        <row r="115"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</row>
        <row r="116"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</row>
        <row r="117"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C118">
            <v>23.88372093023256</v>
          </cell>
          <cell r="D118">
            <v>11.94186046511628</v>
          </cell>
          <cell r="E118">
            <v>0</v>
          </cell>
          <cell r="F118">
            <v>0</v>
          </cell>
          <cell r="G118">
            <v>11.94186046511628</v>
          </cell>
          <cell r="H118">
            <v>11.732558139534884</v>
          </cell>
          <cell r="I118">
            <v>0</v>
          </cell>
          <cell r="J118">
            <v>11.63953488372093</v>
          </cell>
          <cell r="K118">
            <v>0</v>
          </cell>
          <cell r="L118">
            <v>0</v>
          </cell>
          <cell r="M118">
            <v>11.699780000000001</v>
          </cell>
          <cell r="N118">
            <v>11.699780000000001</v>
          </cell>
          <cell r="O118">
            <v>11.699780000000001</v>
          </cell>
          <cell r="P118">
            <v>0</v>
          </cell>
        </row>
        <row r="119">
          <cell r="C119">
            <v>0</v>
          </cell>
          <cell r="D119">
            <v>22.441860465116282</v>
          </cell>
          <cell r="E119">
            <v>11.220930232558141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</row>
        <row r="121">
          <cell r="C121">
            <v>1026.3139534883724</v>
          </cell>
          <cell r="D121">
            <v>1811.1744186046512</v>
          </cell>
          <cell r="E121">
            <v>1524.7209302325584</v>
          </cell>
          <cell r="F121">
            <v>897.09302325581416</v>
          </cell>
          <cell r="G121">
            <v>924.5813953488373</v>
          </cell>
          <cell r="H121">
            <v>973.56976744186056</v>
          </cell>
          <cell r="I121">
            <v>923.83720930232573</v>
          </cell>
          <cell r="J121">
            <v>832.1046511627909</v>
          </cell>
          <cell r="K121">
            <v>832.60465116279079</v>
          </cell>
          <cell r="L121">
            <v>880.75153</v>
          </cell>
          <cell r="M121">
            <v>939.75052000000005</v>
          </cell>
          <cell r="N121">
            <v>980.73464000000013</v>
          </cell>
          <cell r="O121">
            <v>986.75898000000007</v>
          </cell>
          <cell r="P121">
            <v>1011.0075300000001</v>
          </cell>
        </row>
        <row r="122"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</row>
        <row r="124">
          <cell r="C124">
            <v>0</v>
          </cell>
          <cell r="D124">
            <v>8.3372093023255811</v>
          </cell>
          <cell r="E124">
            <v>11.94186046511628</v>
          </cell>
          <cell r="F124">
            <v>0.55813953488372103</v>
          </cell>
          <cell r="G124">
            <v>0.55813953488372103</v>
          </cell>
          <cell r="H124">
            <v>0.55813953488372103</v>
          </cell>
          <cell r="I124">
            <v>0.55813953488372103</v>
          </cell>
          <cell r="J124">
            <v>0.55813953488372103</v>
          </cell>
          <cell r="K124">
            <v>1.1162790697674421</v>
          </cell>
          <cell r="L124">
            <v>1.3839699999999999</v>
          </cell>
          <cell r="M124">
            <v>19.445360000000001</v>
          </cell>
          <cell r="N124">
            <v>23.32978</v>
          </cell>
          <cell r="O124">
            <v>78.060559999999995</v>
          </cell>
          <cell r="P124">
            <v>76.664960000000008</v>
          </cell>
        </row>
        <row r="125">
          <cell r="C125">
            <v>0</v>
          </cell>
          <cell r="D125">
            <v>11.662790697674419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</row>
        <row r="126"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</row>
        <row r="127"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</row>
        <row r="129"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</row>
        <row r="131">
          <cell r="C131">
            <v>1120.8023255813955</v>
          </cell>
          <cell r="D131">
            <v>542.90697674418607</v>
          </cell>
          <cell r="E131">
            <v>519.90697674418618</v>
          </cell>
          <cell r="F131">
            <v>476.91860465116287</v>
          </cell>
          <cell r="G131">
            <v>434.91860465116281</v>
          </cell>
          <cell r="H131">
            <v>517.90697674418607</v>
          </cell>
          <cell r="I131">
            <v>503.90697674418607</v>
          </cell>
          <cell r="J131">
            <v>566.89534883720933</v>
          </cell>
          <cell r="K131">
            <v>536.90697674418607</v>
          </cell>
          <cell r="L131">
            <v>536.00344000000007</v>
          </cell>
          <cell r="M131">
            <v>477.00445000000002</v>
          </cell>
          <cell r="N131">
            <v>489.99516</v>
          </cell>
          <cell r="O131">
            <v>565.99721000000011</v>
          </cell>
          <cell r="P131">
            <v>482.00535000000002</v>
          </cell>
        </row>
        <row r="132">
          <cell r="C132">
            <v>16.941860465116282</v>
          </cell>
          <cell r="D132">
            <v>20</v>
          </cell>
          <cell r="E132">
            <v>17.5</v>
          </cell>
          <cell r="F132">
            <v>17.779069767441861</v>
          </cell>
          <cell r="G132">
            <v>18.325581395348841</v>
          </cell>
          <cell r="H132">
            <v>38.325581395348841</v>
          </cell>
          <cell r="I132">
            <v>60.54651162790698</v>
          </cell>
          <cell r="J132">
            <v>50.825581395348848</v>
          </cell>
          <cell r="K132">
            <v>48.604651162790702</v>
          </cell>
          <cell r="L132">
            <v>60.836530000000003</v>
          </cell>
          <cell r="M132">
            <v>55.277390000000004</v>
          </cell>
          <cell r="N132">
            <v>80.561009999999996</v>
          </cell>
          <cell r="O132">
            <v>74.722750000000005</v>
          </cell>
          <cell r="P132">
            <v>43.054259999999999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C134">
            <v>0</v>
          </cell>
          <cell r="D134">
            <v>7.1046511627906979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</row>
        <row r="135"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</row>
        <row r="136">
          <cell r="C136">
            <v>22</v>
          </cell>
          <cell r="D136">
            <v>3.418604651162791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</row>
        <row r="137"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</row>
        <row r="138"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</row>
        <row r="139"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</row>
        <row r="140"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</row>
        <row r="141">
          <cell r="C141">
            <v>0</v>
          </cell>
          <cell r="D141">
            <v>11.220930232558141</v>
          </cell>
          <cell r="E141">
            <v>22.430232558139537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</row>
        <row r="142"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</row>
        <row r="143">
          <cell r="C143">
            <v>666.62790697674427</v>
          </cell>
          <cell r="D143">
            <v>443.67441860465118</v>
          </cell>
          <cell r="E143">
            <v>269.69767441860466</v>
          </cell>
          <cell r="F143">
            <v>314.94186046511629</v>
          </cell>
          <cell r="G143">
            <v>387.93023255813961</v>
          </cell>
          <cell r="H143">
            <v>266.45348837209303</v>
          </cell>
          <cell r="I143">
            <v>189.96511627906978</v>
          </cell>
          <cell r="J143">
            <v>283.95348837209309</v>
          </cell>
          <cell r="K143">
            <v>180.72093023255815</v>
          </cell>
          <cell r="L143">
            <v>167.49526</v>
          </cell>
          <cell r="M143">
            <v>164.25049000000001</v>
          </cell>
          <cell r="N143">
            <v>132.00050000000002</v>
          </cell>
          <cell r="O143">
            <v>130.75609</v>
          </cell>
          <cell r="P143">
            <v>112.99708</v>
          </cell>
        </row>
        <row r="144"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</row>
        <row r="145"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C146">
            <v>0</v>
          </cell>
          <cell r="D146">
            <v>0</v>
          </cell>
          <cell r="E146">
            <v>0</v>
          </cell>
          <cell r="F146">
            <v>1.1162790697674421</v>
          </cell>
          <cell r="G146">
            <v>1.1162790697674421</v>
          </cell>
          <cell r="H146">
            <v>1.1162790697674421</v>
          </cell>
          <cell r="I146">
            <v>1.3837209302325582</v>
          </cell>
          <cell r="J146">
            <v>0.55813953488372103</v>
          </cell>
          <cell r="K146">
            <v>0.55813953488372103</v>
          </cell>
          <cell r="L146">
            <v>0.83735999999999999</v>
          </cell>
          <cell r="M146">
            <v>1.66309</v>
          </cell>
          <cell r="N146">
            <v>1.1164800000000001</v>
          </cell>
          <cell r="O146">
            <v>1.1164800000000001</v>
          </cell>
          <cell r="P146">
            <v>0.83735999999999999</v>
          </cell>
        </row>
        <row r="147"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</row>
        <row r="150"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</row>
        <row r="151"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</row>
        <row r="152"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</row>
        <row r="153">
          <cell r="C153">
            <v>325.94186046511629</v>
          </cell>
          <cell r="D153">
            <v>226.95348837209306</v>
          </cell>
          <cell r="E153">
            <v>180.9651162790698</v>
          </cell>
          <cell r="F153">
            <v>133.97674418604652</v>
          </cell>
          <cell r="G153">
            <v>149.97674418604652</v>
          </cell>
          <cell r="H153">
            <v>124.97674418604652</v>
          </cell>
          <cell r="I153">
            <v>125.97674418604652</v>
          </cell>
          <cell r="J153">
            <v>136.97674418604652</v>
          </cell>
          <cell r="K153">
            <v>129.97674418604655</v>
          </cell>
          <cell r="L153">
            <v>124.99924</v>
          </cell>
          <cell r="M153">
            <v>127.99978000000002</v>
          </cell>
          <cell r="N153">
            <v>130.00014000000002</v>
          </cell>
          <cell r="O153">
            <v>120.99852000000001</v>
          </cell>
          <cell r="P153">
            <v>103.99546000000001</v>
          </cell>
        </row>
        <row r="154">
          <cell r="C154">
            <v>16.941860465116282</v>
          </cell>
          <cell r="D154">
            <v>74.709302325581405</v>
          </cell>
          <cell r="E154">
            <v>26.104651162790702</v>
          </cell>
          <cell r="F154">
            <v>35.54651162790698</v>
          </cell>
          <cell r="G154">
            <v>34.441860465116285</v>
          </cell>
          <cell r="H154">
            <v>14.162790697674419</v>
          </cell>
          <cell r="I154">
            <v>12.5</v>
          </cell>
          <cell r="J154">
            <v>14.162790697674419</v>
          </cell>
          <cell r="K154">
            <v>14.162790697674419</v>
          </cell>
          <cell r="L154">
            <v>16.386670000000002</v>
          </cell>
          <cell r="M154">
            <v>11.385770000000001</v>
          </cell>
          <cell r="N154">
            <v>13.060490000000001</v>
          </cell>
          <cell r="O154">
            <v>9.4435600000000015</v>
          </cell>
          <cell r="P154">
            <v>9.4435600000000015</v>
          </cell>
        </row>
        <row r="155"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</row>
        <row r="156">
          <cell r="C156">
            <v>0</v>
          </cell>
          <cell r="D156">
            <v>14.209302325581396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</row>
        <row r="157">
          <cell r="C157">
            <v>31.127906976744189</v>
          </cell>
          <cell r="D157">
            <v>7.8720930232558155</v>
          </cell>
          <cell r="E157">
            <v>8.0348837209302335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</row>
        <row r="158">
          <cell r="C158">
            <v>216.87209302325584</v>
          </cell>
          <cell r="D158">
            <v>47.825581395348834</v>
          </cell>
          <cell r="E158">
            <v>19.779069767441865</v>
          </cell>
          <cell r="F158">
            <v>3.0930232558139541</v>
          </cell>
          <cell r="G158">
            <v>24.639534883720934</v>
          </cell>
          <cell r="H158">
            <v>18.604651162790699</v>
          </cell>
          <cell r="I158">
            <v>21.220930232558143</v>
          </cell>
          <cell r="J158">
            <v>16.116279069767444</v>
          </cell>
          <cell r="K158">
            <v>21.872093023255818</v>
          </cell>
          <cell r="L158">
            <v>14.886400000000002</v>
          </cell>
          <cell r="M158">
            <v>18.59637</v>
          </cell>
          <cell r="N158">
            <v>19.049939999999999</v>
          </cell>
          <cell r="O158">
            <v>18.631260000000001</v>
          </cell>
          <cell r="P158">
            <v>19.142980000000001</v>
          </cell>
        </row>
        <row r="159"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C160">
            <v>0</v>
          </cell>
          <cell r="D160">
            <v>12.779069767441861</v>
          </cell>
          <cell r="E160">
            <v>0</v>
          </cell>
          <cell r="F160">
            <v>0</v>
          </cell>
          <cell r="G160">
            <v>12.779069767441861</v>
          </cell>
          <cell r="H160">
            <v>25.54651162790698</v>
          </cell>
          <cell r="I160">
            <v>25.54651162790698</v>
          </cell>
          <cell r="J160">
            <v>12.779069767441861</v>
          </cell>
          <cell r="K160">
            <v>12.779069767441861</v>
          </cell>
          <cell r="L160">
            <v>12.781370000000001</v>
          </cell>
          <cell r="M160">
            <v>12.781370000000001</v>
          </cell>
          <cell r="N160">
            <v>12.781370000000001</v>
          </cell>
          <cell r="O160">
            <v>12.781370000000001</v>
          </cell>
          <cell r="P160">
            <v>12.781370000000001</v>
          </cell>
        </row>
        <row r="161"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</row>
        <row r="162">
          <cell r="C162">
            <v>35.825581395348834</v>
          </cell>
          <cell r="D162">
            <v>11.94186046511628</v>
          </cell>
          <cell r="E162">
            <v>11.94186046511628</v>
          </cell>
          <cell r="F162">
            <v>35.825581395348834</v>
          </cell>
          <cell r="G162">
            <v>35.825581395348834</v>
          </cell>
          <cell r="H162">
            <v>35.209302325581397</v>
          </cell>
          <cell r="I162">
            <v>35.02325581395349</v>
          </cell>
          <cell r="J162">
            <v>46.569767441860471</v>
          </cell>
          <cell r="K162">
            <v>23.395348837209305</v>
          </cell>
          <cell r="L162">
            <v>23.399560000000001</v>
          </cell>
          <cell r="M162">
            <v>0</v>
          </cell>
          <cell r="N162">
            <v>128.67432000000002</v>
          </cell>
          <cell r="O162">
            <v>93.586610000000007</v>
          </cell>
          <cell r="P162">
            <v>11.68815</v>
          </cell>
        </row>
        <row r="163"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C164">
            <v>12.02325581395349</v>
          </cell>
          <cell r="D164">
            <v>0</v>
          </cell>
          <cell r="E164">
            <v>0</v>
          </cell>
          <cell r="F164">
            <v>12.139534883720932</v>
          </cell>
          <cell r="G164">
            <v>24.313953488372096</v>
          </cell>
          <cell r="H164">
            <v>36.441860465116278</v>
          </cell>
          <cell r="I164">
            <v>36.616279069767444</v>
          </cell>
          <cell r="J164">
            <v>36.581395348837212</v>
          </cell>
          <cell r="K164">
            <v>12.197674418604652</v>
          </cell>
          <cell r="L164">
            <v>0</v>
          </cell>
          <cell r="M164">
            <v>0</v>
          </cell>
          <cell r="N164">
            <v>0</v>
          </cell>
          <cell r="O164">
            <v>24.423000000000002</v>
          </cell>
          <cell r="P164">
            <v>0</v>
          </cell>
        </row>
        <row r="165">
          <cell r="C165">
            <v>1505.2325581395348</v>
          </cell>
          <cell r="D165">
            <v>1446.9883720930234</v>
          </cell>
          <cell r="E165">
            <v>1646.9534883720928</v>
          </cell>
          <cell r="F165">
            <v>1574.9651162790699</v>
          </cell>
          <cell r="G165">
            <v>1569.2093023255816</v>
          </cell>
          <cell r="H165">
            <v>1672.1976744186047</v>
          </cell>
          <cell r="I165">
            <v>1712.6976744186049</v>
          </cell>
          <cell r="J165">
            <v>1695.1976744186049</v>
          </cell>
          <cell r="K165">
            <v>1822.1744186046512</v>
          </cell>
          <cell r="L165">
            <v>1820.0019600000001</v>
          </cell>
          <cell r="M165">
            <v>2006.0005500000002</v>
          </cell>
          <cell r="N165">
            <v>2322.6970800000004</v>
          </cell>
          <cell r="O165">
            <v>1789.0196400000002</v>
          </cell>
          <cell r="P165">
            <v>1686.2685900000001</v>
          </cell>
        </row>
        <row r="166"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</row>
        <row r="167"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C168">
            <v>0</v>
          </cell>
          <cell r="D168">
            <v>61.104651162790702</v>
          </cell>
          <cell r="E168">
            <v>100.53488372093025</v>
          </cell>
          <cell r="F168">
            <v>86.651162790697683</v>
          </cell>
          <cell r="G168">
            <v>90.267441860465127</v>
          </cell>
          <cell r="H168">
            <v>66.104651162790717</v>
          </cell>
          <cell r="I168">
            <v>59.988372093023258</v>
          </cell>
          <cell r="J168">
            <v>48.04651162790698</v>
          </cell>
          <cell r="K168">
            <v>58.604651162790702</v>
          </cell>
          <cell r="L168">
            <v>53.881790000000002</v>
          </cell>
          <cell r="M168">
            <v>56.382240000000003</v>
          </cell>
          <cell r="N168">
            <v>66.104920000000007</v>
          </cell>
          <cell r="O168">
            <v>63.616100000000003</v>
          </cell>
          <cell r="P168">
            <v>58.056960000000004</v>
          </cell>
        </row>
        <row r="169">
          <cell r="C169">
            <v>0</v>
          </cell>
          <cell r="D169">
            <v>0</v>
          </cell>
          <cell r="E169">
            <v>1.9418604651162794</v>
          </cell>
          <cell r="F169">
            <v>1.9418604651162794</v>
          </cell>
          <cell r="G169">
            <v>0.83720930232558144</v>
          </cell>
          <cell r="H169">
            <v>1.1162790697674421</v>
          </cell>
          <cell r="I169">
            <v>0</v>
          </cell>
          <cell r="J169">
            <v>7.7790697674418618</v>
          </cell>
          <cell r="K169">
            <v>4.7209302325581399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0.55824000000000007</v>
          </cell>
          <cell r="O170">
            <v>2.22133</v>
          </cell>
          <cell r="P170">
            <v>0</v>
          </cell>
        </row>
        <row r="171"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</row>
        <row r="172"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</row>
        <row r="173"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</row>
        <row r="174"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</row>
        <row r="175">
          <cell r="C175">
            <v>1086.8023255813955</v>
          </cell>
          <cell r="D175">
            <v>998.81395348837214</v>
          </cell>
          <cell r="E175">
            <v>1776.6860465116283</v>
          </cell>
          <cell r="F175">
            <v>1817.6744186046512</v>
          </cell>
          <cell r="G175">
            <v>1921.6511627906978</v>
          </cell>
          <cell r="H175">
            <v>2062.6279069767447</v>
          </cell>
          <cell r="I175">
            <v>2100.6162790697676</v>
          </cell>
          <cell r="J175">
            <v>2759.5000000000005</v>
          </cell>
          <cell r="K175">
            <v>2297.5813953488373</v>
          </cell>
          <cell r="L175">
            <v>2521.0002100000002</v>
          </cell>
          <cell r="M175">
            <v>2662.0023300000003</v>
          </cell>
          <cell r="N175">
            <v>3175.0016299999997</v>
          </cell>
          <cell r="O175">
            <v>2799.0037299999999</v>
          </cell>
          <cell r="P175">
            <v>2254.9988499999999</v>
          </cell>
        </row>
        <row r="176">
          <cell r="C176">
            <v>98.034883720930253</v>
          </cell>
          <cell r="D176">
            <v>33.883720930232563</v>
          </cell>
          <cell r="E176">
            <v>25.267441860465119</v>
          </cell>
          <cell r="F176">
            <v>35.267441860465119</v>
          </cell>
          <cell r="G176">
            <v>76.651162790697683</v>
          </cell>
          <cell r="H176">
            <v>41.662790697674424</v>
          </cell>
          <cell r="I176">
            <v>36.662790697674424</v>
          </cell>
          <cell r="J176">
            <v>37.767441860465119</v>
          </cell>
          <cell r="K176">
            <v>63.872093023255822</v>
          </cell>
          <cell r="L176">
            <v>35.832030000000003</v>
          </cell>
          <cell r="M176">
            <v>37.495120000000007</v>
          </cell>
          <cell r="N176">
            <v>35.273789999999998</v>
          </cell>
          <cell r="O176">
            <v>116.95128</v>
          </cell>
          <cell r="P176">
            <v>104.71652</v>
          </cell>
        </row>
        <row r="177"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</row>
        <row r="178"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</row>
        <row r="179">
          <cell r="C179">
            <v>23.348837209302328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</row>
        <row r="180">
          <cell r="C180">
            <v>44.011627906976749</v>
          </cell>
          <cell r="D180">
            <v>10.255813953488373</v>
          </cell>
          <cell r="E180">
            <v>5.6511627906976747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3.1279069767441867</v>
          </cell>
          <cell r="L180">
            <v>5.9545600000000007</v>
          </cell>
          <cell r="M180">
            <v>6.1987900000000007</v>
          </cell>
          <cell r="N180">
            <v>6.3499800000000013</v>
          </cell>
          <cell r="O180">
            <v>6.2104200000000009</v>
          </cell>
          <cell r="P180">
            <v>6.3848700000000012</v>
          </cell>
        </row>
        <row r="181"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</row>
        <row r="182">
          <cell r="C182">
            <v>115.01162790697676</v>
          </cell>
          <cell r="D182">
            <v>25.54651162790698</v>
          </cell>
          <cell r="E182">
            <v>63.872093023255822</v>
          </cell>
          <cell r="F182">
            <v>51.104651162790695</v>
          </cell>
          <cell r="G182">
            <v>12.779069767441861</v>
          </cell>
          <cell r="H182">
            <v>12.779069767441861</v>
          </cell>
          <cell r="I182">
            <v>12.779069767441861</v>
          </cell>
          <cell r="J182">
            <v>12.779069767441861</v>
          </cell>
          <cell r="K182">
            <v>12.779069767441861</v>
          </cell>
          <cell r="L182">
            <v>25.562740000000002</v>
          </cell>
          <cell r="M182">
            <v>38.332480000000004</v>
          </cell>
          <cell r="N182">
            <v>12.781370000000001</v>
          </cell>
          <cell r="O182">
            <v>12.781370000000001</v>
          </cell>
          <cell r="P182">
            <v>12.781370000000001</v>
          </cell>
        </row>
        <row r="183"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</row>
        <row r="184">
          <cell r="C184">
            <v>250.7906976744186</v>
          </cell>
          <cell r="D184">
            <v>179.12790697674419</v>
          </cell>
          <cell r="E184">
            <v>214.95348837209301</v>
          </cell>
          <cell r="F184">
            <v>143.30232558139537</v>
          </cell>
          <cell r="G184">
            <v>155.24418604651163</v>
          </cell>
          <cell r="H184">
            <v>164.32558139534888</v>
          </cell>
          <cell r="I184">
            <v>81.709302325581405</v>
          </cell>
          <cell r="J184">
            <v>104.76744186046513</v>
          </cell>
          <cell r="K184">
            <v>93.593023255813961</v>
          </cell>
          <cell r="L184">
            <v>70.198679999999996</v>
          </cell>
          <cell r="M184">
            <v>81.921720000000008</v>
          </cell>
          <cell r="N184">
            <v>105.27476</v>
          </cell>
          <cell r="O184">
            <v>58.487270000000002</v>
          </cell>
          <cell r="P184">
            <v>128.59290999999999</v>
          </cell>
        </row>
        <row r="185">
          <cell r="C185">
            <v>0</v>
          </cell>
          <cell r="D185">
            <v>11.220930232558141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C186">
            <v>0</v>
          </cell>
          <cell r="D186">
            <v>123.27906976744187</v>
          </cell>
          <cell r="E186">
            <v>53.686046511627914</v>
          </cell>
          <cell r="F186">
            <v>0</v>
          </cell>
          <cell r="G186">
            <v>85.813953488372107</v>
          </cell>
          <cell r="H186">
            <v>37.081395348837212</v>
          </cell>
          <cell r="I186">
            <v>59.29069767441861</v>
          </cell>
          <cell r="J186">
            <v>70.465116279069775</v>
          </cell>
          <cell r="K186">
            <v>12.08139534883721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</row>
        <row r="187">
          <cell r="C187">
            <v>1104.3023255813955</v>
          </cell>
          <cell r="D187">
            <v>1304.5232558139535</v>
          </cell>
          <cell r="E187">
            <v>1118.2906976744187</v>
          </cell>
          <cell r="F187">
            <v>963.82558139534888</v>
          </cell>
          <cell r="G187">
            <v>1056.8023255813955</v>
          </cell>
          <cell r="H187">
            <v>897.59302325581405</v>
          </cell>
          <cell r="I187">
            <v>759.3604651162791</v>
          </cell>
          <cell r="J187">
            <v>886.33720930232562</v>
          </cell>
          <cell r="K187">
            <v>775.36046511627933</v>
          </cell>
          <cell r="L187">
            <v>852.00217000000009</v>
          </cell>
          <cell r="M187">
            <v>893.74224000000004</v>
          </cell>
          <cell r="N187">
            <v>1411.23072</v>
          </cell>
          <cell r="O187">
            <v>1435.7583900000002</v>
          </cell>
          <cell r="P187">
            <v>1777.77343</v>
          </cell>
        </row>
        <row r="188">
          <cell r="C188">
            <v>425.67441860465118</v>
          </cell>
          <cell r="D188">
            <v>583.89534883720944</v>
          </cell>
          <cell r="E188">
            <v>377.68604651162798</v>
          </cell>
          <cell r="F188">
            <v>26.744186046511629</v>
          </cell>
          <cell r="G188">
            <v>4.2441860465116283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</row>
        <row r="189"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</row>
        <row r="190">
          <cell r="C190">
            <v>1054.8139534883721</v>
          </cell>
          <cell r="D190">
            <v>388.81395348837214</v>
          </cell>
          <cell r="E190">
            <v>409.66279069767438</v>
          </cell>
          <cell r="F190">
            <v>559.06976744186056</v>
          </cell>
          <cell r="G190">
            <v>568.79069767441865</v>
          </cell>
          <cell r="H190">
            <v>578.51162790697674</v>
          </cell>
          <cell r="I190">
            <v>367.98837209302326</v>
          </cell>
          <cell r="J190">
            <v>331.88372093023258</v>
          </cell>
          <cell r="K190">
            <v>588.79069767441865</v>
          </cell>
          <cell r="L190">
            <v>336.39775000000003</v>
          </cell>
          <cell r="M190">
            <v>339.17732000000007</v>
          </cell>
          <cell r="N190">
            <v>539.16680000000008</v>
          </cell>
          <cell r="O190">
            <v>473.88761000000005</v>
          </cell>
          <cell r="P190">
            <v>382.77819</v>
          </cell>
        </row>
        <row r="191">
          <cell r="C191">
            <v>262.45348837209309</v>
          </cell>
          <cell r="D191">
            <v>3.6046511627906979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</row>
        <row r="192"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</row>
        <row r="193"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</row>
        <row r="196"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</row>
        <row r="197">
          <cell r="C197">
            <v>811.8604651162791</v>
          </cell>
          <cell r="D197">
            <v>1074.8023255813953</v>
          </cell>
          <cell r="E197">
            <v>995.82558139534888</v>
          </cell>
          <cell r="F197">
            <v>1155.779069767442</v>
          </cell>
          <cell r="G197">
            <v>1212.779069767442</v>
          </cell>
          <cell r="H197">
            <v>1062.8023255813955</v>
          </cell>
          <cell r="I197">
            <v>908.83720930232562</v>
          </cell>
          <cell r="J197">
            <v>1131.8023255813955</v>
          </cell>
          <cell r="K197">
            <v>1153.7906976744187</v>
          </cell>
          <cell r="L197">
            <v>1251.0042100000001</v>
          </cell>
          <cell r="M197">
            <v>1348.9985899999999</v>
          </cell>
          <cell r="N197">
            <v>1402.99668</v>
          </cell>
          <cell r="O197">
            <v>1385.0050700000002</v>
          </cell>
          <cell r="P197">
            <v>1232.0007900000001</v>
          </cell>
        </row>
        <row r="198">
          <cell r="C198">
            <v>75.813953488372093</v>
          </cell>
          <cell r="D198">
            <v>29.162790697674421</v>
          </cell>
          <cell r="E198">
            <v>16.662790697674421</v>
          </cell>
          <cell r="F198">
            <v>61.372093023255829</v>
          </cell>
          <cell r="G198">
            <v>71.930232558139537</v>
          </cell>
          <cell r="H198">
            <v>40.825581395348841</v>
          </cell>
          <cell r="I198">
            <v>34.720930232558139</v>
          </cell>
          <cell r="J198">
            <v>11.38372093023256</v>
          </cell>
          <cell r="K198">
            <v>21.941860465116282</v>
          </cell>
          <cell r="L198">
            <v>24.725380000000001</v>
          </cell>
          <cell r="M198">
            <v>31.38937</v>
          </cell>
          <cell r="N198">
            <v>60.278290000000005</v>
          </cell>
          <cell r="O198">
            <v>23.062290000000001</v>
          </cell>
          <cell r="P198">
            <v>32.226730000000003</v>
          </cell>
        </row>
        <row r="199"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</row>
        <row r="203">
          <cell r="C203">
            <v>0</v>
          </cell>
          <cell r="D203">
            <v>0</v>
          </cell>
          <cell r="E203">
            <v>157.97674418604652</v>
          </cell>
          <cell r="F203">
            <v>13.162790697674419</v>
          </cell>
          <cell r="G203">
            <v>13.162790697674419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</row>
        <row r="204">
          <cell r="C204">
            <v>0</v>
          </cell>
          <cell r="D204">
            <v>1162.5697674418604</v>
          </cell>
          <cell r="E204">
            <v>1264.7674418604652</v>
          </cell>
          <cell r="F204">
            <v>779.30232558139539</v>
          </cell>
          <cell r="G204">
            <v>817.62790697674427</v>
          </cell>
          <cell r="H204">
            <v>689.87209302325584</v>
          </cell>
          <cell r="I204">
            <v>728.19767441860472</v>
          </cell>
          <cell r="J204">
            <v>715.43023255813966</v>
          </cell>
          <cell r="K204">
            <v>881.51162790697686</v>
          </cell>
          <cell r="L204">
            <v>817.77508000000012</v>
          </cell>
          <cell r="M204">
            <v>1098.88381</v>
          </cell>
          <cell r="N204">
            <v>1482.2202400000001</v>
          </cell>
          <cell r="O204">
            <v>677.22653000000003</v>
          </cell>
          <cell r="P204">
            <v>868.88893000000007</v>
          </cell>
        </row>
        <row r="205">
          <cell r="C205">
            <v>0</v>
          </cell>
          <cell r="D205">
            <v>0</v>
          </cell>
          <cell r="E205">
            <v>4795.1395348837214</v>
          </cell>
          <cell r="F205">
            <v>4722.4883720930238</v>
          </cell>
          <cell r="G205">
            <v>4649.8255813953492</v>
          </cell>
          <cell r="H205">
            <v>3027.2325581395348</v>
          </cell>
          <cell r="I205">
            <v>3196.7558139534885</v>
          </cell>
          <cell r="J205">
            <v>3128.3255813953492</v>
          </cell>
          <cell r="K205">
            <v>2492.8837209302328</v>
          </cell>
          <cell r="L205">
            <v>2908.8839700000003</v>
          </cell>
          <cell r="M205">
            <v>3104.4424200000003</v>
          </cell>
          <cell r="N205">
            <v>3874.44146</v>
          </cell>
          <cell r="O205">
            <v>3678.89464</v>
          </cell>
          <cell r="P205">
            <v>4925.5608600000005</v>
          </cell>
        </row>
        <row r="206"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129.11627906976744</v>
          </cell>
          <cell r="I206">
            <v>151.74418604651166</v>
          </cell>
          <cell r="J206">
            <v>104.77906976744187</v>
          </cell>
          <cell r="K206">
            <v>187.18604651162792</v>
          </cell>
          <cell r="L206">
            <v>140.40899000000002</v>
          </cell>
          <cell r="M206">
            <v>152.12040000000002</v>
          </cell>
          <cell r="N206">
            <v>152.07388</v>
          </cell>
          <cell r="O206">
            <v>93.586610000000007</v>
          </cell>
          <cell r="P206">
            <v>175.35714000000002</v>
          </cell>
        </row>
        <row r="207">
          <cell r="C207">
            <v>0</v>
          </cell>
          <cell r="D207">
            <v>0</v>
          </cell>
          <cell r="E207">
            <v>403.75581395348837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C208">
            <v>0</v>
          </cell>
          <cell r="D208">
            <v>0</v>
          </cell>
          <cell r="E208">
            <v>1217.2325581395353</v>
          </cell>
          <cell r="F208">
            <v>967.11627906976787</v>
          </cell>
          <cell r="G208">
            <v>783.69767441860506</v>
          </cell>
          <cell r="H208">
            <v>508.56976744186045</v>
          </cell>
          <cell r="I208">
            <v>744.09593023255832</v>
          </cell>
          <cell r="J208">
            <v>689.39133139534897</v>
          </cell>
          <cell r="K208">
            <v>1039.3476372093025</v>
          </cell>
          <cell r="L208">
            <v>706.967995504898</v>
          </cell>
          <cell r="M208">
            <v>839.03816839906358</v>
          </cell>
          <cell r="N208">
            <v>760.55774617651218</v>
          </cell>
          <cell r="O208">
            <v>578.3597401126417</v>
          </cell>
          <cell r="P208">
            <v>983.50676480411153</v>
          </cell>
        </row>
        <row r="209">
          <cell r="C209">
            <v>0</v>
          </cell>
          <cell r="D209">
            <v>4481.6976744186049</v>
          </cell>
          <cell r="E209">
            <v>3803.3139534883721</v>
          </cell>
          <cell r="F209">
            <v>2443.5581395348836</v>
          </cell>
          <cell r="G209">
            <v>4453.1976744186049</v>
          </cell>
          <cell r="H209">
            <v>3719.5813953488378</v>
          </cell>
          <cell r="I209">
            <v>4542.6860465116279</v>
          </cell>
          <cell r="J209">
            <v>3337.151162790698</v>
          </cell>
          <cell r="K209">
            <v>4487.9418604651173</v>
          </cell>
          <cell r="L209">
            <v>3981.9956999999999</v>
          </cell>
          <cell r="M209">
            <v>4480.5040200000003</v>
          </cell>
          <cell r="N209">
            <v>5246.8977599999998</v>
          </cell>
          <cell r="O209">
            <v>4218.53827</v>
          </cell>
          <cell r="P209">
            <v>4515.8010700000004</v>
          </cell>
        </row>
        <row r="210"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</row>
        <row r="211"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</row>
        <row r="212"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</row>
        <row r="213"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</row>
        <row r="218"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C222">
            <v>0</v>
          </cell>
          <cell r="D222">
            <v>0</v>
          </cell>
          <cell r="E222">
            <v>113.02325581395351</v>
          </cell>
          <cell r="F222">
            <v>149.89534883720933</v>
          </cell>
          <cell r="G222">
            <v>190.06976744186048</v>
          </cell>
          <cell r="H222">
            <v>231.84883720930236</v>
          </cell>
          <cell r="I222">
            <v>227.76744186046514</v>
          </cell>
          <cell r="J222">
            <v>259.5116279069768</v>
          </cell>
          <cell r="K222">
            <v>183.45348837209303</v>
          </cell>
          <cell r="L222">
            <v>196.97731000000002</v>
          </cell>
          <cell r="M222">
            <v>226.81989000000002</v>
          </cell>
          <cell r="N222">
            <v>299.37946000000005</v>
          </cell>
          <cell r="O222">
            <v>253.55726000000001</v>
          </cell>
          <cell r="P222">
            <v>238.99650000000003</v>
          </cell>
        </row>
        <row r="223">
          <cell r="C223">
            <v>396.63953488372096</v>
          </cell>
          <cell r="D223">
            <v>424.96511627906978</v>
          </cell>
          <cell r="E223">
            <v>465.68604651162792</v>
          </cell>
          <cell r="F223">
            <v>439.53488372093022</v>
          </cell>
          <cell r="G223">
            <v>463.39534883720933</v>
          </cell>
          <cell r="H223">
            <v>416.8488372093023</v>
          </cell>
          <cell r="I223">
            <v>358.68604651162798</v>
          </cell>
          <cell r="J223">
            <v>286.3604651162791</v>
          </cell>
          <cell r="K223">
            <v>313.2093023255814</v>
          </cell>
          <cell r="L223">
            <v>367.61267000000004</v>
          </cell>
          <cell r="M223">
            <v>385.96481</v>
          </cell>
          <cell r="N223">
            <v>345.21329000000003</v>
          </cell>
          <cell r="O223">
            <v>318.67363</v>
          </cell>
          <cell r="P223">
            <v>266.75731000000002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C225">
            <v>0</v>
          </cell>
          <cell r="D225">
            <v>51.54651162790698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</row>
        <row r="226"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C227">
            <v>6130.011627906978</v>
          </cell>
          <cell r="D227">
            <v>4943.5581395348845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C228">
            <v>47.767441860465119</v>
          </cell>
          <cell r="D228">
            <v>179.13953488372096</v>
          </cell>
          <cell r="E228">
            <v>167.19767441860466</v>
          </cell>
          <cell r="F228">
            <v>131.3604651162791</v>
          </cell>
          <cell r="G228">
            <v>143.30232558139537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</row>
        <row r="229">
          <cell r="C229">
            <v>0</v>
          </cell>
          <cell r="D229">
            <v>33.662790697674424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C230">
            <v>9478.790697674418</v>
          </cell>
          <cell r="D230">
            <v>3661.2674418604656</v>
          </cell>
          <cell r="E230">
            <v>3058.104651162791</v>
          </cell>
          <cell r="F230">
            <v>2595.0930232558139</v>
          </cell>
          <cell r="G230">
            <v>2738.0930232558139</v>
          </cell>
          <cell r="H230">
            <v>2497.0116279069771</v>
          </cell>
          <cell r="I230">
            <v>2458.2645348837209</v>
          </cell>
          <cell r="J230">
            <v>2273.7016918604654</v>
          </cell>
          <cell r="K230">
            <v>2587.6639906976743</v>
          </cell>
          <cell r="L230">
            <v>2253.0879744951021</v>
          </cell>
          <cell r="M230">
            <v>2497.5157916009366</v>
          </cell>
          <cell r="N230">
            <v>2439.366973823488</v>
          </cell>
          <cell r="O230">
            <v>1816.0479198873586</v>
          </cell>
          <cell r="P230">
            <v>2190.3434951958884</v>
          </cell>
        </row>
        <row r="231"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</row>
        <row r="232"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</row>
        <row r="235"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</row>
        <row r="243"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</row>
        <row r="244"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</row>
        <row r="245">
          <cell r="C245">
            <v>249.1046511627907</v>
          </cell>
          <cell r="D245">
            <v>464.31395348837214</v>
          </cell>
          <cell r="E245">
            <v>674.44186046511641</v>
          </cell>
          <cell r="F245">
            <v>423.55813953488376</v>
          </cell>
          <cell r="G245">
            <v>298.33720930232562</v>
          </cell>
          <cell r="H245">
            <v>368.63953488372096</v>
          </cell>
          <cell r="I245">
            <v>216.65116279069773</v>
          </cell>
          <cell r="J245">
            <v>247.66279069767444</v>
          </cell>
          <cell r="K245">
            <v>274.05813953488376</v>
          </cell>
          <cell r="L245">
            <v>391.08201000000008</v>
          </cell>
          <cell r="M245">
            <v>370.21778999999998</v>
          </cell>
          <cell r="N245">
            <v>282.44618000000003</v>
          </cell>
          <cell r="O245">
            <v>326.44247000000001</v>
          </cell>
          <cell r="P245">
            <v>266.75731000000002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</row>
        <row r="251"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</row>
        <row r="253">
          <cell r="C253">
            <v>0.24418604651162795</v>
          </cell>
          <cell r="D253">
            <v>0.5</v>
          </cell>
          <cell r="E253">
            <v>0.24418604651162795</v>
          </cell>
          <cell r="F253">
            <v>124.72093023255816</v>
          </cell>
          <cell r="G253">
            <v>67.488372093023258</v>
          </cell>
          <cell r="H253">
            <v>27.000000000000004</v>
          </cell>
          <cell r="I253">
            <v>18.988372093023258</v>
          </cell>
          <cell r="J253">
            <v>14.744186046511629</v>
          </cell>
          <cell r="K253">
            <v>17.988372093023258</v>
          </cell>
          <cell r="L253">
            <v>19.991969999999998</v>
          </cell>
          <cell r="M253">
            <v>22.003959999999999</v>
          </cell>
          <cell r="N253">
            <v>30.493860000000002</v>
          </cell>
          <cell r="O253">
            <v>18.24747</v>
          </cell>
          <cell r="P253">
            <v>18.24747</v>
          </cell>
        </row>
        <row r="254">
          <cell r="C254">
            <v>648.8837209302327</v>
          </cell>
          <cell r="D254">
            <v>907.59302325581405</v>
          </cell>
          <cell r="E254">
            <v>826.36046511627922</v>
          </cell>
          <cell r="F254">
            <v>818.36046511627899</v>
          </cell>
          <cell r="G254">
            <v>889.83720930232562</v>
          </cell>
          <cell r="H254">
            <v>949.33720930232573</v>
          </cell>
          <cell r="I254">
            <v>993.56976744186056</v>
          </cell>
          <cell r="J254">
            <v>1011.0697674418606</v>
          </cell>
          <cell r="K254">
            <v>1019.8139534883722</v>
          </cell>
          <cell r="L254">
            <v>999.26123000000018</v>
          </cell>
          <cell r="M254">
            <v>945.99583000000018</v>
          </cell>
          <cell r="N254">
            <v>984.00266999999997</v>
          </cell>
          <cell r="O254">
            <v>873.75027</v>
          </cell>
          <cell r="P254">
            <v>740.50536</v>
          </cell>
        </row>
        <row r="255">
          <cell r="C255">
            <v>2877.2674418604652</v>
          </cell>
          <cell r="D255">
            <v>3503.8139534883721</v>
          </cell>
          <cell r="E255">
            <v>3781.2674418604656</v>
          </cell>
          <cell r="F255">
            <v>3414.3837209302328</v>
          </cell>
          <cell r="G255">
            <v>3130.2790697674423</v>
          </cell>
          <cell r="H255">
            <v>3232.1976744186049</v>
          </cell>
          <cell r="I255">
            <v>3226.3604651162791</v>
          </cell>
          <cell r="J255">
            <v>3388.0000000000005</v>
          </cell>
          <cell r="K255">
            <v>3327.1860465116288</v>
          </cell>
          <cell r="L255">
            <v>3480.8357400000004</v>
          </cell>
          <cell r="M255">
            <v>3431.6641</v>
          </cell>
          <cell r="N255">
            <v>3378.8871600000002</v>
          </cell>
          <cell r="O255">
            <v>2844.4421400000001</v>
          </cell>
          <cell r="P255">
            <v>2386.1154699999997</v>
          </cell>
        </row>
        <row r="256"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</row>
        <row r="259"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C263">
            <v>52.988372093023266</v>
          </cell>
          <cell r="D263">
            <v>55.988372093023266</v>
          </cell>
          <cell r="E263">
            <v>57.988372093023266</v>
          </cell>
          <cell r="F263">
            <v>56.988372093023258</v>
          </cell>
          <cell r="G263">
            <v>63.988372093023266</v>
          </cell>
          <cell r="H263">
            <v>247.95348837209303</v>
          </cell>
          <cell r="I263">
            <v>243.95348837209306</v>
          </cell>
          <cell r="J263">
            <v>260.95348837209303</v>
          </cell>
          <cell r="K263">
            <v>265.95348837209303</v>
          </cell>
          <cell r="L263">
            <v>265.00117999999998</v>
          </cell>
          <cell r="M263">
            <v>269.00190000000003</v>
          </cell>
          <cell r="N263">
            <v>251.99884</v>
          </cell>
          <cell r="O263">
            <v>225.99415999999999</v>
          </cell>
          <cell r="P263">
            <v>194.00003000000004</v>
          </cell>
        </row>
        <row r="264">
          <cell r="C264">
            <v>0</v>
          </cell>
          <cell r="D264">
            <v>254.11627906976744</v>
          </cell>
          <cell r="E264">
            <v>261.89534883720933</v>
          </cell>
          <cell r="F264">
            <v>258.01162790697674</v>
          </cell>
          <cell r="G264">
            <v>314.10465116279073</v>
          </cell>
          <cell r="H264">
            <v>424.63953488372101</v>
          </cell>
          <cell r="I264">
            <v>451.59302325581405</v>
          </cell>
          <cell r="J264">
            <v>430.75581395348843</v>
          </cell>
          <cell r="K264">
            <v>431.58139534883725</v>
          </cell>
          <cell r="L264">
            <v>462.22272000000004</v>
          </cell>
          <cell r="M264">
            <v>454.73300000000006</v>
          </cell>
          <cell r="N264">
            <v>512.7783300000001</v>
          </cell>
          <cell r="O264">
            <v>471.66628000000003</v>
          </cell>
          <cell r="P264">
            <v>509.45215000000002</v>
          </cell>
        </row>
        <row r="265"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C266">
            <v>17837.930232558141</v>
          </cell>
          <cell r="D266">
            <v>19175.813953488374</v>
          </cell>
          <cell r="E266">
            <v>18508.046511627908</v>
          </cell>
          <cell r="F266">
            <v>17483.802325581397</v>
          </cell>
          <cell r="G266">
            <v>16913.209302325584</v>
          </cell>
          <cell r="H266">
            <v>16410.116279069767</v>
          </cell>
          <cell r="I266">
            <v>16249.337209302326</v>
          </cell>
          <cell r="J266">
            <v>16702.848837209302</v>
          </cell>
          <cell r="K266">
            <v>17636.767441860466</v>
          </cell>
          <cell r="L266">
            <v>17654.14229</v>
          </cell>
          <cell r="M266">
            <v>17008.805219999998</v>
          </cell>
          <cell r="N266">
            <v>17060.244709999999</v>
          </cell>
          <cell r="O266">
            <v>14739.862000000003</v>
          </cell>
          <cell r="P266">
            <v>12571.49502</v>
          </cell>
        </row>
        <row r="267"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</row>
        <row r="269"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</row>
        <row r="271"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</row>
        <row r="273"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</row>
        <row r="275"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</row>
        <row r="277"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</row>
        <row r="279"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</row>
        <row r="281"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</row>
        <row r="283"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</row>
        <row r="285"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</row>
        <row r="287"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C288">
            <v>3152.1511627906975</v>
          </cell>
          <cell r="D288">
            <v>3166.046511627907</v>
          </cell>
          <cell r="E288">
            <v>3630.2441860465124</v>
          </cell>
          <cell r="F288">
            <v>2916.6976744186049</v>
          </cell>
          <cell r="G288">
            <v>3420.0116279069766</v>
          </cell>
          <cell r="H288">
            <v>4919.7790697674427</v>
          </cell>
          <cell r="I288">
            <v>4717.5465116279074</v>
          </cell>
          <cell r="J288">
            <v>5397.3255813953492</v>
          </cell>
          <cell r="K288">
            <v>5031.9883720930238</v>
          </cell>
          <cell r="L288">
            <v>4852.4081600000009</v>
          </cell>
          <cell r="M288">
            <v>5536.9732199999999</v>
          </cell>
          <cell r="N288">
            <v>5191.1784299999999</v>
          </cell>
          <cell r="O288">
            <v>4090.7943500000001</v>
          </cell>
          <cell r="P288">
            <v>3270.2280700000006</v>
          </cell>
        </row>
        <row r="289">
          <cell r="C289">
            <v>12303.546511627908</v>
          </cell>
          <cell r="D289">
            <v>14370.058139534885</v>
          </cell>
          <cell r="E289">
            <v>12854.604651162794</v>
          </cell>
          <cell r="F289">
            <v>15030.58139534884</v>
          </cell>
          <cell r="G289">
            <v>12511.651162790698</v>
          </cell>
          <cell r="H289">
            <v>12088.465116279071</v>
          </cell>
          <cell r="I289">
            <v>12624.127906976744</v>
          </cell>
          <cell r="J289">
            <v>12754.593023255815</v>
          </cell>
          <cell r="K289">
            <v>11792.372093023258</v>
          </cell>
          <cell r="L289">
            <v>12757.13308</v>
          </cell>
          <cell r="M289">
            <v>13052.093140000001</v>
          </cell>
          <cell r="N289">
            <v>13181.000060000002</v>
          </cell>
          <cell r="O289">
            <v>10073.161680000001</v>
          </cell>
          <cell r="P289">
            <v>9015.4597000000012</v>
          </cell>
        </row>
        <row r="290"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</row>
        <row r="291"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</row>
        <row r="293"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</row>
        <row r="297"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</row>
        <row r="301"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</row>
        <row r="304"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</row>
        <row r="305"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</row>
        <row r="306"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</row>
        <row r="307"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</row>
        <row r="308"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</row>
        <row r="309"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</sheetData>
      <sheetData sheetId="2">
        <row r="1">
          <cell r="A1" t="str">
            <v>SK</v>
          </cell>
          <cell r="B1">
            <v>2000</v>
          </cell>
          <cell r="C1">
            <v>2005</v>
          </cell>
          <cell r="D1">
            <v>2007</v>
          </cell>
          <cell r="E1">
            <v>2010</v>
          </cell>
          <cell r="F1">
            <v>2011</v>
          </cell>
          <cell r="G1">
            <v>2012</v>
          </cell>
          <cell r="H1">
            <v>2013</v>
          </cell>
          <cell r="I1">
            <v>2014</v>
          </cell>
          <cell r="J1">
            <v>2015</v>
          </cell>
          <cell r="K1">
            <v>2016</v>
          </cell>
          <cell r="L1">
            <v>2017</v>
          </cell>
          <cell r="M1">
            <v>2018</v>
          </cell>
          <cell r="N1">
            <v>2019</v>
          </cell>
          <cell r="O1">
            <v>2020</v>
          </cell>
        </row>
        <row r="2">
          <cell r="A2" t="str">
            <v>INT</v>
          </cell>
          <cell r="B2">
            <v>3447</v>
          </cell>
          <cell r="C2">
            <v>4119.95</v>
          </cell>
          <cell r="D2">
            <v>4692.5069999999996</v>
          </cell>
          <cell r="E2">
            <v>4243.92</v>
          </cell>
          <cell r="F2">
            <v>3855.8159999999998</v>
          </cell>
          <cell r="G2">
            <v>4022.6930000000002</v>
          </cell>
          <cell r="H2">
            <v>4171.5240000000003</v>
          </cell>
          <cell r="I2">
            <v>4343.7079999999996</v>
          </cell>
          <cell r="J2">
            <v>4235.6819999999998</v>
          </cell>
          <cell r="L2">
            <v>4974.2979999999998</v>
          </cell>
          <cell r="M2">
            <v>4946.5079999999998</v>
          </cell>
          <cell r="N2">
            <v>3350</v>
          </cell>
          <cell r="O2">
            <v>4338.0037876977794</v>
          </cell>
        </row>
        <row r="3">
          <cell r="A3" t="str">
            <v>EAR</v>
          </cell>
          <cell r="B3">
            <v>286</v>
          </cell>
          <cell r="C3">
            <v>364.71300000000002</v>
          </cell>
          <cell r="D3">
            <v>396.49299999999999</v>
          </cell>
          <cell r="E3">
            <v>338.94299999999998</v>
          </cell>
          <cell r="F3">
            <v>380.41500000000002</v>
          </cell>
          <cell r="G3">
            <v>380.75400000000002</v>
          </cell>
          <cell r="H3">
            <v>339.01100000000002</v>
          </cell>
          <cell r="I3">
            <v>361.68799999999999</v>
          </cell>
          <cell r="J3">
            <v>325.92700000000002</v>
          </cell>
          <cell r="N3">
            <v>250</v>
          </cell>
          <cell r="O3">
            <v>358.61715370652473</v>
          </cell>
        </row>
        <row r="4">
          <cell r="A4" t="str">
            <v>ALU</v>
          </cell>
          <cell r="B4">
            <v>110</v>
          </cell>
          <cell r="C4">
            <v>0</v>
          </cell>
          <cell r="D4">
            <v>0</v>
          </cell>
          <cell r="E4">
            <v>163</v>
          </cell>
          <cell r="F4">
            <v>163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N4">
            <v>0</v>
          </cell>
          <cell r="O4">
            <v>0</v>
          </cell>
        </row>
        <row r="5">
          <cell r="A5" t="str">
            <v>ALP</v>
          </cell>
          <cell r="B5">
            <v>109.813</v>
          </cell>
          <cell r="C5">
            <v>159.203</v>
          </cell>
          <cell r="D5">
            <v>160.464</v>
          </cell>
          <cell r="E5">
            <v>162.99700000000001</v>
          </cell>
          <cell r="F5">
            <v>162.84</v>
          </cell>
          <cell r="G5">
            <v>160.66</v>
          </cell>
          <cell r="H5">
            <v>163.29560000000001</v>
          </cell>
          <cell r="I5">
            <v>167.66659999999999</v>
          </cell>
          <cell r="J5">
            <v>171.328</v>
          </cell>
          <cell r="K5">
            <v>173.643</v>
          </cell>
          <cell r="L5">
            <v>173.49199999999999</v>
          </cell>
          <cell r="M5">
            <v>173.721</v>
          </cell>
          <cell r="N5">
            <v>174.79400000000001</v>
          </cell>
          <cell r="O5">
            <v>175.72759204501261</v>
          </cell>
        </row>
        <row r="6">
          <cell r="A6" t="str">
            <v>COP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N6">
            <v>0</v>
          </cell>
          <cell r="O6">
            <v>0</v>
          </cell>
        </row>
        <row r="7">
          <cell r="A7" t="str">
            <v>COS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11.4</v>
          </cell>
          <cell r="K7">
            <v>42.691000000000003</v>
          </cell>
          <cell r="L7">
            <v>48.152000000000001</v>
          </cell>
          <cell r="M7">
            <v>38.378999999999998</v>
          </cell>
          <cell r="N7">
            <v>51.795999999999999</v>
          </cell>
          <cell r="O7">
            <v>0</v>
          </cell>
        </row>
        <row r="8">
          <cell r="A8" t="str">
            <v>ZIN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4.3900500000000002E-2</v>
          </cell>
          <cell r="H8">
            <v>3.1447000000000003E-2</v>
          </cell>
          <cell r="I8">
            <v>2.3938999999999998E-2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A9" t="str">
            <v>LED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4.9806000000000003E-2</v>
          </cell>
          <cell r="G9">
            <v>0.20363429999999999</v>
          </cell>
          <cell r="H9">
            <v>0.26110470000000002</v>
          </cell>
          <cell r="I9">
            <v>0.29270089999999999</v>
          </cell>
          <cell r="J9">
            <v>0.32312400000000002</v>
          </cell>
          <cell r="K9">
            <v>0.29204999999999998</v>
          </cell>
          <cell r="L9">
            <v>0.3038284</v>
          </cell>
          <cell r="M9">
            <v>0.30670742734819223</v>
          </cell>
          <cell r="N9">
            <v>0.26638841290901999</v>
          </cell>
          <cell r="O9">
            <v>0.27017696897194715</v>
          </cell>
        </row>
        <row r="10">
          <cell r="A10" t="str">
            <v>FAL</v>
          </cell>
          <cell r="B10">
            <v>94.727000000000004</v>
          </cell>
          <cell r="C10">
            <v>108.718</v>
          </cell>
          <cell r="D10">
            <v>154.18100000000001</v>
          </cell>
          <cell r="E10">
            <v>96.828000000000003</v>
          </cell>
          <cell r="F10">
            <v>77.561000000000007</v>
          </cell>
          <cell r="G10">
            <v>101.592</v>
          </cell>
          <cell r="H10">
            <v>65.676000000000002</v>
          </cell>
          <cell r="I10">
            <v>91.225999999999999</v>
          </cell>
          <cell r="J10">
            <v>95.521000000000001</v>
          </cell>
          <cell r="K10">
            <v>109.33799999999999</v>
          </cell>
          <cell r="L10">
            <v>134.816</v>
          </cell>
          <cell r="M10">
            <v>119.98099999999999</v>
          </cell>
          <cell r="N10">
            <v>110.76</v>
          </cell>
          <cell r="O10">
            <v>132.90638387528483</v>
          </cell>
        </row>
        <row r="11">
          <cell r="A11" t="str">
            <v>NCK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A12" t="str">
            <v>ALS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A13" t="str">
            <v>NFO</v>
          </cell>
          <cell r="B13">
            <v>5.306E-3</v>
          </cell>
          <cell r="C13">
            <v>1.1400000000000001E-4</v>
          </cell>
          <cell r="D13">
            <v>9.2E-5</v>
          </cell>
          <cell r="E13">
            <v>5.3400000000000008E-4</v>
          </cell>
          <cell r="F13">
            <v>3.9800000000000002E-4</v>
          </cell>
          <cell r="G13">
            <v>5.4600000000000004E-4</v>
          </cell>
          <cell r="H13">
            <v>5.4600000000000004E-4</v>
          </cell>
          <cell r="I13">
            <v>5.4600000000000004E-4</v>
          </cell>
          <cell r="J13">
            <v>5.4600000000000004E-4</v>
          </cell>
          <cell r="K13">
            <v>7.5876029084793681E-4</v>
          </cell>
          <cell r="L13">
            <v>8.2460289068014652E-4</v>
          </cell>
          <cell r="M13">
            <v>1.0758335117655128E-3</v>
          </cell>
          <cell r="N13">
            <v>8.592049360141397E-4</v>
          </cell>
          <cell r="O13">
            <v>8.7878147817621762E-4</v>
          </cell>
        </row>
        <row r="14">
          <cell r="A14" t="str">
            <v>PAP</v>
          </cell>
          <cell r="B14">
            <v>608</v>
          </cell>
          <cell r="C14">
            <v>609</v>
          </cell>
          <cell r="D14">
            <v>664</v>
          </cell>
          <cell r="E14">
            <v>637.36</v>
          </cell>
          <cell r="F14">
            <v>716.25</v>
          </cell>
          <cell r="G14">
            <v>711</v>
          </cell>
          <cell r="H14">
            <v>701</v>
          </cell>
          <cell r="I14">
            <v>719</v>
          </cell>
          <cell r="J14">
            <v>707.84300000000007</v>
          </cell>
          <cell r="K14">
            <v>858.9</v>
          </cell>
          <cell r="L14">
            <v>832.39200000000005</v>
          </cell>
          <cell r="M14">
            <v>839.26400000000001</v>
          </cell>
          <cell r="N14">
            <v>805.84900000000005</v>
          </cell>
          <cell r="O14">
            <v>762.73699999999997</v>
          </cell>
          <cell r="Q14" t="str">
            <v>after further check, it was concluded that values had been given inversely until 2015</v>
          </cell>
        </row>
        <row r="15">
          <cell r="A15" t="str">
            <v>PUL</v>
          </cell>
          <cell r="B15">
            <v>925</v>
          </cell>
          <cell r="C15">
            <v>858</v>
          </cell>
          <cell r="D15">
            <v>915</v>
          </cell>
          <cell r="E15">
            <v>780.35599999999988</v>
          </cell>
          <cell r="F15">
            <v>748.36099999999999</v>
          </cell>
          <cell r="G15">
            <v>736</v>
          </cell>
          <cell r="H15">
            <v>723</v>
          </cell>
          <cell r="I15">
            <v>793</v>
          </cell>
          <cell r="J15">
            <v>812.21399999999994</v>
          </cell>
          <cell r="K15">
            <v>698.5</v>
          </cell>
          <cell r="L15">
            <v>728.13199999999995</v>
          </cell>
          <cell r="M15">
            <v>685.86099999999999</v>
          </cell>
          <cell r="N15">
            <v>653.00400000000002</v>
          </cell>
          <cell r="O15">
            <v>686.69200000000001</v>
          </cell>
        </row>
        <row r="16">
          <cell r="A16" t="str">
            <v>CEM</v>
          </cell>
          <cell r="B16">
            <v>2313.7049999999999</v>
          </cell>
          <cell r="C16">
            <v>2352.6779999999999</v>
          </cell>
          <cell r="D16">
            <v>2825.3229999999999</v>
          </cell>
          <cell r="E16">
            <v>1653.59</v>
          </cell>
          <cell r="F16">
            <v>2433.86</v>
          </cell>
          <cell r="G16">
            <v>2126.1210000000001</v>
          </cell>
          <cell r="H16">
            <v>2161.3150000000001</v>
          </cell>
          <cell r="I16">
            <v>2415.34</v>
          </cell>
          <cell r="J16">
            <v>2506.121701</v>
          </cell>
          <cell r="K16">
            <v>918.60599999999977</v>
          </cell>
          <cell r="L16">
            <v>1083.1847130000001</v>
          </cell>
          <cell r="M16">
            <v>1217.2565826109999</v>
          </cell>
          <cell r="N16">
            <v>1176.3642099999997</v>
          </cell>
          <cell r="O16">
            <v>2944.9367437609999</v>
          </cell>
          <cell r="Q16" t="str">
            <v>after further check, it was concluded that values had been given inversely until 2015</v>
          </cell>
        </row>
        <row r="17">
          <cell r="A17" t="str">
            <v>CLK</v>
          </cell>
          <cell r="B17">
            <v>731.21799999999985</v>
          </cell>
          <cell r="C17">
            <v>1146.0070000000001</v>
          </cell>
          <cell r="D17">
            <v>893.08699999999999</v>
          </cell>
          <cell r="E17">
            <v>1234.1589999999999</v>
          </cell>
          <cell r="F17">
            <v>785.69699999999966</v>
          </cell>
          <cell r="G17">
            <v>789.04500000000007</v>
          </cell>
          <cell r="H17">
            <v>959.68499999999995</v>
          </cell>
          <cell r="I17">
            <v>903.98</v>
          </cell>
          <cell r="J17">
            <v>959.47529900000018</v>
          </cell>
          <cell r="K17">
            <v>2599.3940000000002</v>
          </cell>
          <cell r="L17">
            <v>2698.8152869999999</v>
          </cell>
          <cell r="M17">
            <v>2695.7434173890001</v>
          </cell>
          <cell r="N17">
            <v>2854.6357900000003</v>
          </cell>
          <cell r="O17">
            <v>1249.3000031903734</v>
          </cell>
        </row>
        <row r="18">
          <cell r="A18" t="str">
            <v>GLT</v>
          </cell>
          <cell r="B18">
            <v>250.69341331036051</v>
          </cell>
          <cell r="C18">
            <v>306.8</v>
          </cell>
          <cell r="D18">
            <v>309.32</v>
          </cell>
          <cell r="E18">
            <v>308.55200000000002</v>
          </cell>
          <cell r="F18">
            <v>351.02876213049905</v>
          </cell>
          <cell r="G18">
            <v>340.31173411930342</v>
          </cell>
          <cell r="H18">
            <v>332.8400775697898</v>
          </cell>
          <cell r="I18">
            <v>323.68289589401957</v>
          </cell>
          <cell r="J18">
            <v>387.31499999999994</v>
          </cell>
          <cell r="K18">
            <v>482.09210695532965</v>
          </cell>
          <cell r="L18">
            <v>494.1810200806899</v>
          </cell>
          <cell r="M18">
            <v>522.22262864441393</v>
          </cell>
          <cell r="N18">
            <v>592.27036747542377</v>
          </cell>
          <cell r="O18">
            <v>598.52678156914612</v>
          </cell>
        </row>
        <row r="19">
          <cell r="A19" t="str">
            <v>GLB</v>
          </cell>
          <cell r="B19">
            <v>213.08940131380643</v>
          </cell>
          <cell r="C19">
            <v>248.40763222498992</v>
          </cell>
          <cell r="D19">
            <v>225.18495999999999</v>
          </cell>
          <cell r="E19">
            <v>214.13508799999997</v>
          </cell>
          <cell r="F19">
            <v>239.75264453513086</v>
          </cell>
          <cell r="G19">
            <v>228.68948532817188</v>
          </cell>
          <cell r="H19">
            <v>220.00729127363101</v>
          </cell>
          <cell r="I19">
            <v>210.39388233111271</v>
          </cell>
          <cell r="J19">
            <v>247.49428499999996</v>
          </cell>
          <cell r="K19">
            <v>308.0568563444557</v>
          </cell>
          <cell r="L19">
            <v>315.78167183156086</v>
          </cell>
          <cell r="M19">
            <v>333.70025970378049</v>
          </cell>
          <cell r="N19">
            <v>378.46076481679574</v>
          </cell>
          <cell r="O19">
            <v>382.45861342268438</v>
          </cell>
        </row>
        <row r="20">
          <cell r="A20" t="str">
            <v>GLR</v>
          </cell>
          <cell r="B20">
            <v>37.604011996554078</v>
          </cell>
          <cell r="C20">
            <v>58.392367775010086</v>
          </cell>
          <cell r="D20">
            <v>84.135040000000004</v>
          </cell>
          <cell r="E20">
            <v>94.416912000000053</v>
          </cell>
          <cell r="F20">
            <v>111.27611759536819</v>
          </cell>
          <cell r="G20">
            <v>111.62224879113154</v>
          </cell>
          <cell r="H20">
            <v>112.83278629615879</v>
          </cell>
          <cell r="I20">
            <v>113.28901356290686</v>
          </cell>
          <cell r="J20">
            <v>139.82071499999998</v>
          </cell>
          <cell r="K20">
            <v>174.03525061087402</v>
          </cell>
          <cell r="L20">
            <v>178.39934824912908</v>
          </cell>
          <cell r="M20">
            <v>188.52236894063344</v>
          </cell>
          <cell r="N20">
            <v>213.80960265862799</v>
          </cell>
          <cell r="O20">
            <v>216.06816814646177</v>
          </cell>
        </row>
        <row r="21">
          <cell r="A21" t="str">
            <v>FER</v>
          </cell>
          <cell r="B21">
            <v>457.58050626320255</v>
          </cell>
          <cell r="C21">
            <v>653.91217468008858</v>
          </cell>
          <cell r="D21">
            <v>842.18378031147824</v>
          </cell>
          <cell r="E21">
            <v>727.66429019915199</v>
          </cell>
          <cell r="F21">
            <v>1042.7504567079948</v>
          </cell>
          <cell r="G21">
            <v>958.4155959379973</v>
          </cell>
          <cell r="H21">
            <v>882.21431709847388</v>
          </cell>
          <cell r="I21">
            <v>817.39463555690315</v>
          </cell>
          <cell r="J21">
            <v>751.73534746816586</v>
          </cell>
          <cell r="K21">
            <v>592.54136607305793</v>
          </cell>
          <cell r="L21">
            <v>558.43440450952642</v>
          </cell>
          <cell r="M21">
            <v>634.10350101444942</v>
          </cell>
          <cell r="N21">
            <v>635.70634688637745</v>
          </cell>
          <cell r="O21">
            <v>598.93484248780214</v>
          </cell>
        </row>
        <row r="22">
          <cell r="A22" t="str">
            <v>PCH</v>
          </cell>
          <cell r="B22">
            <v>260.91603456327397</v>
          </cell>
          <cell r="C22">
            <v>343.01816091433244</v>
          </cell>
          <cell r="D22">
            <v>595.47933141843328</v>
          </cell>
          <cell r="E22">
            <v>471.24504016988266</v>
          </cell>
          <cell r="F22">
            <v>505.86789102663852</v>
          </cell>
          <cell r="G22">
            <v>160.21534186400186</v>
          </cell>
          <cell r="H22">
            <v>258.02120543174732</v>
          </cell>
          <cell r="I22">
            <v>354.85526229019666</v>
          </cell>
          <cell r="J22">
            <v>450.2663999303395</v>
          </cell>
          <cell r="K22">
            <v>496.75012426508391</v>
          </cell>
          <cell r="L22">
            <v>565.60137392641718</v>
          </cell>
          <cell r="M22">
            <v>600.69130600154028</v>
          </cell>
          <cell r="N22">
            <v>488.58616908745319</v>
          </cell>
          <cell r="O22">
            <v>574.91340019799532</v>
          </cell>
        </row>
        <row r="23">
          <cell r="A23" t="str">
            <v>INC</v>
          </cell>
          <cell r="B23">
            <v>4.9442851075877439</v>
          </cell>
          <cell r="C23">
            <v>4.4567637662314956</v>
          </cell>
          <cell r="D23">
            <v>3.1197177356307995</v>
          </cell>
          <cell r="E23">
            <v>7.1567166754340938</v>
          </cell>
          <cell r="F23">
            <v>6.8971266696701674</v>
          </cell>
          <cell r="G23">
            <v>8.2168782781065612</v>
          </cell>
          <cell r="H23">
            <v>7.951025464470284</v>
          </cell>
          <cell r="I23">
            <v>7.7916131878407171</v>
          </cell>
          <cell r="J23">
            <v>7.6354088852930886</v>
          </cell>
          <cell r="K23">
            <v>7.0656137258572738</v>
          </cell>
          <cell r="L23">
            <v>6.1174729036185909</v>
          </cell>
          <cell r="M23">
            <v>7.0145639524696568</v>
          </cell>
          <cell r="N23">
            <v>7.1832099933047768</v>
          </cell>
          <cell r="O23">
            <v>7.3642680131132137</v>
          </cell>
        </row>
        <row r="24">
          <cell r="A24" t="str">
            <v>LEN</v>
          </cell>
          <cell r="B24">
            <v>84.921443158611254</v>
          </cell>
          <cell r="C24">
            <v>77.364874063989078</v>
          </cell>
          <cell r="D24">
            <v>93.797413206262775</v>
          </cell>
          <cell r="E24">
            <v>176.2</v>
          </cell>
          <cell r="F24">
            <v>170.27265060505735</v>
          </cell>
          <cell r="G24">
            <v>158.11001178195724</v>
          </cell>
          <cell r="H24">
            <v>158.93945576635144</v>
          </cell>
          <cell r="I24">
            <v>161.89040345979075</v>
          </cell>
          <cell r="J24">
            <v>164.99122815375287</v>
          </cell>
          <cell r="K24">
            <v>175.11240688905337</v>
          </cell>
          <cell r="L24">
            <v>166.79618061729002</v>
          </cell>
          <cell r="M24">
            <v>182.13677740923387</v>
          </cell>
          <cell r="N24">
            <v>185.70393690057364</v>
          </cell>
          <cell r="O24">
            <v>180.3614677432063</v>
          </cell>
        </row>
        <row r="25">
          <cell r="A25" t="str">
            <v>CER</v>
          </cell>
          <cell r="B25">
            <v>109.29275936052959</v>
          </cell>
          <cell r="C25">
            <v>85.546594079273689</v>
          </cell>
          <cell r="D25">
            <v>116.78906921855339</v>
          </cell>
          <cell r="E25">
            <v>79.633128453596242</v>
          </cell>
          <cell r="F25">
            <v>96.756627253586359</v>
          </cell>
          <cell r="G25">
            <v>95.7419542501205</v>
          </cell>
          <cell r="H25">
            <v>91.933717649863425</v>
          </cell>
          <cell r="I25">
            <v>89.353155830198119</v>
          </cell>
          <cell r="J25">
            <v>86.79535436276467</v>
          </cell>
          <cell r="K25">
            <v>108.55143090981257</v>
          </cell>
          <cell r="L25">
            <v>128.17627688436804</v>
          </cell>
          <cell r="M25">
            <v>130.15747044697267</v>
          </cell>
          <cell r="N25">
            <v>132.3552422764912</v>
          </cell>
          <cell r="O25">
            <v>99.537825352564838</v>
          </cell>
        </row>
        <row r="26">
          <cell r="A26" t="str">
            <v>MAT</v>
          </cell>
          <cell r="B26">
            <v>25.492391291080637</v>
          </cell>
          <cell r="C26">
            <v>36.828073204180676</v>
          </cell>
          <cell r="D26">
            <v>63.147403747626655</v>
          </cell>
          <cell r="E26">
            <v>49.51256640036808</v>
          </cell>
          <cell r="F26">
            <v>71.79375842334801</v>
          </cell>
          <cell r="G26">
            <v>57.655470441604116</v>
          </cell>
          <cell r="H26">
            <v>55.889195663721281</v>
          </cell>
          <cell r="I26">
            <v>54.871423565860461</v>
          </cell>
          <cell r="J26">
            <v>53.878074570264559</v>
          </cell>
          <cell r="K26">
            <v>69.540661191602851</v>
          </cell>
          <cell r="L26">
            <v>75.269386424963329</v>
          </cell>
          <cell r="M26">
            <v>78.771107643819605</v>
          </cell>
          <cell r="N26">
            <v>79.078135902249173</v>
          </cell>
          <cell r="O26">
            <v>74.076569295171055</v>
          </cell>
        </row>
        <row r="27">
          <cell r="A27" t="str">
            <v>PRP</v>
          </cell>
          <cell r="B27">
            <v>128.16184210526319</v>
          </cell>
          <cell r="C27">
            <v>122.30043859649132</v>
          </cell>
          <cell r="D27">
            <v>159.15964912280705</v>
          </cell>
          <cell r="E27">
            <v>179.9</v>
          </cell>
          <cell r="F27">
            <v>155.13648211188661</v>
          </cell>
          <cell r="G27">
            <v>133.4306909414837</v>
          </cell>
          <cell r="H27">
            <v>144.31585494405508</v>
          </cell>
          <cell r="I27">
            <v>156.99655627554623</v>
          </cell>
          <cell r="J27">
            <v>169.84137807916863</v>
          </cell>
          <cell r="K27">
            <v>139.29882163236795</v>
          </cell>
          <cell r="L27">
            <v>151.4745704861601</v>
          </cell>
          <cell r="M27">
            <v>264.97731403845995</v>
          </cell>
          <cell r="N27">
            <v>272.41261122513163</v>
          </cell>
          <cell r="O27">
            <v>246.20188355312118</v>
          </cell>
        </row>
        <row r="28">
          <cell r="A28" t="str">
            <v>FDT</v>
          </cell>
          <cell r="B28">
            <v>464</v>
          </cell>
          <cell r="C28">
            <v>799.2</v>
          </cell>
          <cell r="D28">
            <v>898.7</v>
          </cell>
          <cell r="E28">
            <v>876.1</v>
          </cell>
          <cell r="F28">
            <v>959.5</v>
          </cell>
          <cell r="G28">
            <v>964.4</v>
          </cell>
          <cell r="H28">
            <v>872.2</v>
          </cell>
          <cell r="I28">
            <v>805.7</v>
          </cell>
          <cell r="J28">
            <v>717.9</v>
          </cell>
          <cell r="K28">
            <v>510.4</v>
          </cell>
          <cell r="L28">
            <v>526.1</v>
          </cell>
          <cell r="M28">
            <v>675.2</v>
          </cell>
          <cell r="N28">
            <v>689.8186664264573</v>
          </cell>
          <cell r="O28">
            <v>647.52640956820846</v>
          </cell>
        </row>
        <row r="29">
          <cell r="A29" t="str">
            <v>TEX</v>
          </cell>
          <cell r="B29">
            <v>588.29999999999995</v>
          </cell>
          <cell r="C29">
            <v>691.6</v>
          </cell>
          <cell r="D29">
            <v>754.7</v>
          </cell>
          <cell r="E29">
            <v>652.79999999999995</v>
          </cell>
          <cell r="F29">
            <v>552.4</v>
          </cell>
          <cell r="G29">
            <v>514.5</v>
          </cell>
          <cell r="H29">
            <v>474.1</v>
          </cell>
          <cell r="I29">
            <v>522.6</v>
          </cell>
          <cell r="J29">
            <v>477.1</v>
          </cell>
          <cell r="K29">
            <v>414.2</v>
          </cell>
          <cell r="L29">
            <v>414</v>
          </cell>
          <cell r="M29">
            <v>541.70000000000016</v>
          </cell>
          <cell r="N29">
            <v>537.90996446711836</v>
          </cell>
          <cell r="O29">
            <v>423.54334752549426</v>
          </cell>
        </row>
        <row r="30">
          <cell r="A30" t="str">
            <v>ENG</v>
          </cell>
          <cell r="B30">
            <v>1151.0679413185624</v>
          </cell>
          <cell r="C30">
            <v>3008.4705664893131</v>
          </cell>
          <cell r="D30">
            <v>4136.7740764012651</v>
          </cell>
          <cell r="E30">
            <v>5633.3</v>
          </cell>
          <cell r="F30">
            <v>6404.5999999999985</v>
          </cell>
          <cell r="G30">
            <v>6090.9769319692286</v>
          </cell>
          <cell r="H30">
            <v>6227.3408541316885</v>
          </cell>
          <cell r="I30">
            <v>8169.551618196765</v>
          </cell>
          <cell r="J30">
            <v>9262.857245148758</v>
          </cell>
          <cell r="K30">
            <v>9334.8500322628679</v>
          </cell>
          <cell r="L30">
            <v>8784.3713496352011</v>
          </cell>
          <cell r="M30">
            <v>10695.54717369723</v>
          </cell>
          <cell r="N30">
            <v>10995.308014658705</v>
          </cell>
          <cell r="O30">
            <v>9892.8043529800543</v>
          </cell>
        </row>
        <row r="31">
          <cell r="A31" t="str">
            <v>OTH</v>
          </cell>
          <cell r="B31">
            <v>856.96446537484792</v>
          </cell>
          <cell r="C31">
            <v>1920.1287652721926</v>
          </cell>
          <cell r="D31">
            <v>2205.421501650625</v>
          </cell>
          <cell r="E31">
            <v>2431.6670564650854</v>
          </cell>
          <cell r="F31">
            <v>2566.4329769462079</v>
          </cell>
          <cell r="G31">
            <v>2589.9075901342048</v>
          </cell>
          <cell r="H31">
            <v>2740.2294794218164</v>
          </cell>
          <cell r="I31">
            <v>3043.7259394458947</v>
          </cell>
          <cell r="J31">
            <v>3292.0405328376196</v>
          </cell>
          <cell r="K31">
            <v>3483.4584139230633</v>
          </cell>
          <cell r="L31">
            <v>3778.8721089609521</v>
          </cell>
          <cell r="M31">
            <v>3690.9979797432311</v>
          </cell>
          <cell r="N31">
            <v>3752.1954870576569</v>
          </cell>
          <cell r="O31">
            <v>3655.7949022643024</v>
          </cell>
        </row>
        <row r="32">
          <cell r="A32" t="str">
            <v>REF</v>
          </cell>
          <cell r="B32" t="e">
            <v>#N/A</v>
          </cell>
          <cell r="C32" t="e">
            <v>#N/A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  <cell r="H32" t="e">
            <v>#N/A</v>
          </cell>
          <cell r="I32" t="e">
            <v>#N/A</v>
          </cell>
          <cell r="J32" t="e">
            <v>#N/A</v>
          </cell>
          <cell r="O32" t="e">
            <v>#N/A</v>
          </cell>
        </row>
      </sheetData>
      <sheetData sheetId="3" refreshError="1"/>
      <sheetData sheetId="4">
        <row r="3">
          <cell r="B3" t="str">
            <v>Original</v>
          </cell>
          <cell r="C3" t="str">
            <v>Adjusted</v>
          </cell>
        </row>
        <row r="4">
          <cell r="A4" t="str">
            <v>INT</v>
          </cell>
          <cell r="B4">
            <v>0.33651723816526002</v>
          </cell>
          <cell r="C4">
            <v>0.33651723816526002</v>
          </cell>
        </row>
        <row r="5">
          <cell r="A5" t="str">
            <v>EAR</v>
          </cell>
          <cell r="B5">
            <v>0.130126266298075</v>
          </cell>
          <cell r="C5">
            <v>0.130126266298075</v>
          </cell>
        </row>
        <row r="6">
          <cell r="A6" t="str">
            <v>ALU</v>
          </cell>
          <cell r="B6" t="str">
            <v>Eps</v>
          </cell>
          <cell r="C6" t="str">
            <v>Eps</v>
          </cell>
        </row>
        <row r="7">
          <cell r="A7" t="str">
            <v>ALP</v>
          </cell>
          <cell r="B7">
            <v>0.101956013974806</v>
          </cell>
          <cell r="C7">
            <v>0.101956013974806</v>
          </cell>
        </row>
        <row r="8">
          <cell r="A8" t="str">
            <v>COP</v>
          </cell>
          <cell r="B8" t="str">
            <v>Eps</v>
          </cell>
          <cell r="C8" t="str">
            <v>Eps</v>
          </cell>
        </row>
        <row r="9">
          <cell r="A9" t="str">
            <v>COS</v>
          </cell>
          <cell r="B9">
            <v>4.4268794462178199E-2</v>
          </cell>
          <cell r="C9">
            <v>4.4268794462178199E-2</v>
          </cell>
        </row>
        <row r="10">
          <cell r="A10" t="str">
            <v>ZIN</v>
          </cell>
          <cell r="B10" t="str">
            <v>Eps</v>
          </cell>
          <cell r="C10" t="str">
            <v>Eps</v>
          </cell>
        </row>
        <row r="11">
          <cell r="A11" t="str">
            <v>LED</v>
          </cell>
          <cell r="B11" t="str">
            <v>Eps</v>
          </cell>
          <cell r="C11" t="str">
            <v>Eps</v>
          </cell>
        </row>
        <row r="12">
          <cell r="A12" t="str">
            <v>FAL</v>
          </cell>
          <cell r="B12" t="str">
            <v>Eps</v>
          </cell>
          <cell r="C12" t="str">
            <v>Eps</v>
          </cell>
        </row>
        <row r="13">
          <cell r="A13" t="str">
            <v>NCK</v>
          </cell>
          <cell r="B13" t="str">
            <v>Eps</v>
          </cell>
          <cell r="C13" t="str">
            <v>Eps</v>
          </cell>
        </row>
        <row r="14">
          <cell r="A14" t="str">
            <v>ALS</v>
          </cell>
          <cell r="B14" t="str">
            <v>Eps</v>
          </cell>
          <cell r="C14" t="str">
            <v>Eps</v>
          </cell>
        </row>
        <row r="15">
          <cell r="A15" t="str">
            <v>NFO</v>
          </cell>
          <cell r="B15" t="str">
            <v>Eps</v>
          </cell>
          <cell r="C15" t="str">
            <v>Eps</v>
          </cell>
        </row>
        <row r="16">
          <cell r="A16" t="str">
            <v>FER</v>
          </cell>
          <cell r="B16">
            <v>1.2347465623712699</v>
          </cell>
          <cell r="C16">
            <v>1.2347465623712699</v>
          </cell>
        </row>
        <row r="17">
          <cell r="A17" t="str">
            <v>PCH</v>
          </cell>
          <cell r="B17">
            <v>0.62258561490119102</v>
          </cell>
          <cell r="C17">
            <v>0.62258561490119102</v>
          </cell>
        </row>
        <row r="18">
          <cell r="A18" t="str">
            <v>INC</v>
          </cell>
          <cell r="B18">
            <v>0.414275034735892</v>
          </cell>
          <cell r="C18">
            <v>0.414275034735892</v>
          </cell>
        </row>
        <row r="19">
          <cell r="A19" t="str">
            <v>LEN</v>
          </cell>
          <cell r="B19">
            <v>7.6595581662604495E-2</v>
          </cell>
          <cell r="C19">
            <v>7.6595581662604495E-2</v>
          </cell>
        </row>
        <row r="20">
          <cell r="A20" t="str">
            <v>PAP</v>
          </cell>
          <cell r="B20">
            <v>1.0409333486949499</v>
          </cell>
          <cell r="C20">
            <v>1.0409333486949499</v>
          </cell>
        </row>
        <row r="21">
          <cell r="A21" t="str">
            <v>PUL</v>
          </cell>
          <cell r="B21">
            <v>2.90455004774463</v>
          </cell>
          <cell r="C21">
            <v>2.90455004774463</v>
          </cell>
        </row>
        <row r="22">
          <cell r="A22" t="str">
            <v>PRP</v>
          </cell>
          <cell r="B22" t="str">
            <v>Eps</v>
          </cell>
          <cell r="C22" t="str">
            <v>Eps</v>
          </cell>
        </row>
        <row r="23">
          <cell r="A23" t="str">
            <v>CEM</v>
          </cell>
          <cell r="B23">
            <v>4.3101781923015701E-3</v>
          </cell>
          <cell r="C23">
            <v>4.3101781923015701E-3</v>
          </cell>
        </row>
        <row r="24">
          <cell r="A24" t="str">
            <v>CLK</v>
          </cell>
          <cell r="B24" t="str">
            <v>Eps</v>
          </cell>
          <cell r="C24" t="str">
            <v>Eps</v>
          </cell>
        </row>
        <row r="25">
          <cell r="A25" t="str">
            <v>GLB</v>
          </cell>
          <cell r="B25">
            <v>0.30934548242020898</v>
          </cell>
          <cell r="C25">
            <v>0.30934548242020898</v>
          </cell>
        </row>
        <row r="26">
          <cell r="A26" t="str">
            <v>GLR</v>
          </cell>
          <cell r="B26">
            <v>8.6454861669015101E-2</v>
          </cell>
          <cell r="C26">
            <v>8.6454861669015101E-2</v>
          </cell>
        </row>
        <row r="27">
          <cell r="A27" t="str">
            <v>CER</v>
          </cell>
          <cell r="B27">
            <v>4.5840150088317801E-2</v>
          </cell>
          <cell r="C27">
            <v>4.5840150088317801E-2</v>
          </cell>
        </row>
        <row r="28">
          <cell r="A28" t="str">
            <v>MAT</v>
          </cell>
          <cell r="B28" t="str">
            <v>Eps</v>
          </cell>
          <cell r="C28" t="str">
            <v>Eps</v>
          </cell>
        </row>
        <row r="29">
          <cell r="A29" t="str">
            <v>FDT</v>
          </cell>
          <cell r="B29">
            <v>0.44739468917616598</v>
          </cell>
          <cell r="C29">
            <v>0.44739468917616598</v>
          </cell>
        </row>
        <row r="30">
          <cell r="A30" t="str">
            <v>TEX</v>
          </cell>
          <cell r="B30">
            <v>0.33</v>
          </cell>
          <cell r="C30">
            <v>0.18857142857142858</v>
          </cell>
        </row>
        <row r="31">
          <cell r="A31" t="str">
            <v>ENG</v>
          </cell>
          <cell r="B31">
            <v>4.3190217306225499E-2</v>
          </cell>
          <cell r="C31">
            <v>4.3190217306225499E-2</v>
          </cell>
        </row>
        <row r="32">
          <cell r="A32" t="str">
            <v>OTH</v>
          </cell>
          <cell r="B32">
            <v>0.21713200614664799</v>
          </cell>
          <cell r="C32">
            <v>0.21713200614664799</v>
          </cell>
        </row>
        <row r="33">
          <cell r="A33" t="str">
            <v>PCHN</v>
          </cell>
          <cell r="B33" t="str">
            <v>Eps</v>
          </cell>
          <cell r="C33" t="str">
            <v>Eps</v>
          </cell>
        </row>
        <row r="34">
          <cell r="A34" t="str">
            <v>ASP</v>
          </cell>
          <cell r="B34" t="str">
            <v>Eps</v>
          </cell>
          <cell r="C34" t="str">
            <v>Eps</v>
          </cell>
        </row>
      </sheetData>
      <sheetData sheetId="5">
        <row r="5">
          <cell r="E5">
            <v>1127.3327478536212</v>
          </cell>
        </row>
      </sheetData>
      <sheetData sheetId="6">
        <row r="4">
          <cell r="F4">
            <v>0.30973346937742902</v>
          </cell>
        </row>
        <row r="5">
          <cell r="F5">
            <v>0.50648498887042614</v>
          </cell>
        </row>
        <row r="6">
          <cell r="F6">
            <v>0.18378154175214478</v>
          </cell>
        </row>
        <row r="7">
          <cell r="F7">
            <v>0.52</v>
          </cell>
        </row>
        <row r="8">
          <cell r="F8">
            <v>0.40933163006931561</v>
          </cell>
        </row>
        <row r="9">
          <cell r="F9">
            <v>7.0668369930684372E-2</v>
          </cell>
        </row>
        <row r="10">
          <cell r="F10">
            <v>0.42034155865491901</v>
          </cell>
        </row>
        <row r="11">
          <cell r="F11">
            <v>0.39272500016454504</v>
          </cell>
        </row>
        <row r="12">
          <cell r="F12">
            <v>0.18693344118053598</v>
          </cell>
        </row>
        <row r="13">
          <cell r="F13">
            <v>0.211781463287673</v>
          </cell>
        </row>
        <row r="14">
          <cell r="F14">
            <v>0.76673192490472486</v>
          </cell>
        </row>
        <row r="15">
          <cell r="F15">
            <v>2.1486611807602116E-2</v>
          </cell>
        </row>
        <row r="16">
          <cell r="F16">
            <v>5.8538034296068901E-2</v>
          </cell>
        </row>
        <row r="17">
          <cell r="F17">
            <v>0.93706841814064457</v>
          </cell>
        </row>
        <row r="18">
          <cell r="F18">
            <v>4.3935475632865054E-3</v>
          </cell>
        </row>
        <row r="19">
          <cell r="F19">
            <v>0.1</v>
          </cell>
        </row>
        <row r="20">
          <cell r="F20">
            <v>0.343986695645211</v>
          </cell>
        </row>
        <row r="21">
          <cell r="F21">
            <v>0.55601330435478902</v>
          </cell>
        </row>
        <row r="22">
          <cell r="F22">
            <v>0.24</v>
          </cell>
        </row>
        <row r="23">
          <cell r="F23">
            <v>0.65316945648797964</v>
          </cell>
        </row>
        <row r="24">
          <cell r="F24">
            <v>0.10683054351202036</v>
          </cell>
        </row>
        <row r="25">
          <cell r="F25" t="str">
            <v>Eps</v>
          </cell>
        </row>
        <row r="26">
          <cell r="F26">
            <v>0.91728508298662703</v>
          </cell>
        </row>
        <row r="27">
          <cell r="F27">
            <v>8.2714917013372954E-2</v>
          </cell>
        </row>
        <row r="28">
          <cell r="F28" t="str">
            <v>Eps</v>
          </cell>
        </row>
        <row r="29">
          <cell r="F29">
            <v>0.77981260705148037</v>
          </cell>
        </row>
        <row r="30">
          <cell r="F30">
            <v>0.22018739294851969</v>
          </cell>
        </row>
      </sheetData>
      <sheetData sheetId="7" refreshError="1"/>
      <sheetData sheetId="8" refreshError="1"/>
      <sheetData sheetId="9" refreshError="1"/>
      <sheetData sheetId="10">
        <row r="3">
          <cell r="K3" t="str">
            <v>HCL</v>
          </cell>
          <cell r="L3" t="str">
            <v>CKE</v>
          </cell>
          <cell r="M3" t="str">
            <v>LGN</v>
          </cell>
          <cell r="N3" t="str">
            <v>RFG</v>
          </cell>
          <cell r="O3" t="str">
            <v>LPG</v>
          </cell>
          <cell r="P3" t="str">
            <v>NPH</v>
          </cell>
          <cell r="Q3" t="str">
            <v>GDO</v>
          </cell>
          <cell r="R3" t="str">
            <v>RFO</v>
          </cell>
          <cell r="S3" t="str">
            <v>OLF</v>
          </cell>
          <cell r="T3" t="str">
            <v>NGS</v>
          </cell>
          <cell r="U3" t="str">
            <v>COG</v>
          </cell>
          <cell r="V3" t="str">
            <v>BFG</v>
          </cell>
          <cell r="W3" t="str">
            <v>BSL</v>
          </cell>
          <cell r="X3" t="str">
            <v>WSL</v>
          </cell>
          <cell r="Y3" t="str">
            <v>BGS</v>
          </cell>
          <cell r="Z3" t="str">
            <v>WGS</v>
          </cell>
          <cell r="AA3" t="str">
            <v>BLQ</v>
          </cell>
          <cell r="AB3" t="str">
            <v>SOL</v>
          </cell>
          <cell r="AC3" t="str">
            <v>GEO</v>
          </cell>
        </row>
        <row r="4">
          <cell r="I4" t="str">
            <v>IS</v>
          </cell>
          <cell r="J4" t="str">
            <v>CIS</v>
          </cell>
          <cell r="K4">
            <v>2156.2834860132057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11.699780000000001</v>
          </cell>
          <cell r="R4">
            <v>0</v>
          </cell>
          <cell r="S4">
            <v>0</v>
          </cell>
          <cell r="T4">
            <v>584.04878884406014</v>
          </cell>
          <cell r="U4">
            <v>0</v>
          </cell>
          <cell r="V4">
            <v>0</v>
          </cell>
          <cell r="W4">
            <v>70.280090000000001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</row>
        <row r="5">
          <cell r="I5" t="str">
            <v>NF</v>
          </cell>
          <cell r="J5" t="str">
            <v>CNF</v>
          </cell>
          <cell r="K5">
            <v>0</v>
          </cell>
          <cell r="L5">
            <v>38.867460000000001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370.45292355972481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</row>
        <row r="6">
          <cell r="I6" t="str">
            <v>CH</v>
          </cell>
          <cell r="J6" t="str">
            <v>CCH</v>
          </cell>
          <cell r="K6">
            <v>0</v>
          </cell>
          <cell r="L6">
            <v>0</v>
          </cell>
          <cell r="M6">
            <v>0</v>
          </cell>
          <cell r="N6">
            <v>875.75063000000011</v>
          </cell>
          <cell r="O6">
            <v>0</v>
          </cell>
          <cell r="P6">
            <v>0</v>
          </cell>
          <cell r="Q6">
            <v>0</v>
          </cell>
          <cell r="R6">
            <v>1660.8870200000001</v>
          </cell>
          <cell r="S6">
            <v>0</v>
          </cell>
          <cell r="T6">
            <v>317.47738407990653</v>
          </cell>
          <cell r="U6">
            <v>0</v>
          </cell>
          <cell r="V6">
            <v>0</v>
          </cell>
          <cell r="W6">
            <v>0.83735999999999999</v>
          </cell>
          <cell r="X6">
            <v>273.32826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</row>
        <row r="7">
          <cell r="I7" t="str">
            <v>NMM</v>
          </cell>
          <cell r="J7" t="str">
            <v>CNMM</v>
          </cell>
          <cell r="K7">
            <v>397.86818185328144</v>
          </cell>
          <cell r="L7">
            <v>202.08288000000002</v>
          </cell>
          <cell r="M7">
            <v>3.1052100000000005</v>
          </cell>
          <cell r="N7">
            <v>0</v>
          </cell>
          <cell r="O7">
            <v>12.781370000000001</v>
          </cell>
          <cell r="P7">
            <v>0</v>
          </cell>
          <cell r="Q7">
            <v>11.699780000000001</v>
          </cell>
          <cell r="R7">
            <v>0</v>
          </cell>
          <cell r="S7">
            <v>562.89200000000005</v>
          </cell>
          <cell r="T7">
            <v>1117.9769509337136</v>
          </cell>
          <cell r="U7">
            <v>1.0001800000000001</v>
          </cell>
          <cell r="V7">
            <v>0</v>
          </cell>
          <cell r="W7">
            <v>1.1164800000000001</v>
          </cell>
          <cell r="X7">
            <v>1841.6686500000001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</row>
        <row r="8">
          <cell r="I8" t="str">
            <v>PP</v>
          </cell>
          <cell r="J8" t="str">
            <v>CPP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11.222950000000001</v>
          </cell>
          <cell r="S8">
            <v>0</v>
          </cell>
          <cell r="T8">
            <v>525.48021363385874</v>
          </cell>
          <cell r="U8">
            <v>0</v>
          </cell>
          <cell r="V8">
            <v>0</v>
          </cell>
          <cell r="W8">
            <v>2325.7499664539905</v>
          </cell>
          <cell r="X8">
            <v>0</v>
          </cell>
          <cell r="Y8">
            <v>0.55824000000000007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</row>
        <row r="9">
          <cell r="I9" t="str">
            <v>FDT</v>
          </cell>
          <cell r="J9" t="str">
            <v>CFDT</v>
          </cell>
          <cell r="K9">
            <v>0</v>
          </cell>
          <cell r="L9">
            <v>23.318149999999999</v>
          </cell>
          <cell r="M9">
            <v>86.96914000000001</v>
          </cell>
          <cell r="N9">
            <v>0</v>
          </cell>
          <cell r="O9">
            <v>0</v>
          </cell>
          <cell r="P9">
            <v>0</v>
          </cell>
          <cell r="Q9">
            <v>11.699780000000001</v>
          </cell>
          <cell r="R9">
            <v>0</v>
          </cell>
          <cell r="S9">
            <v>0</v>
          </cell>
          <cell r="T9">
            <v>812.69631472368337</v>
          </cell>
          <cell r="U9">
            <v>0</v>
          </cell>
          <cell r="V9">
            <v>0</v>
          </cell>
          <cell r="W9">
            <v>78.060559999999995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</row>
        <row r="10">
          <cell r="I10" t="str">
            <v>TEX</v>
          </cell>
          <cell r="J10" t="str">
            <v>CTEX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8.378449107358831</v>
          </cell>
          <cell r="U10">
            <v>0</v>
          </cell>
          <cell r="V10">
            <v>0</v>
          </cell>
          <cell r="W10">
            <v>1.1164800000000001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</row>
        <row r="11">
          <cell r="I11" t="str">
            <v>ENG</v>
          </cell>
          <cell r="J11" t="str">
            <v>CENG</v>
          </cell>
          <cell r="K11">
            <v>0</v>
          </cell>
          <cell r="L11">
            <v>0</v>
          </cell>
          <cell r="M11">
            <v>18.631260000000001</v>
          </cell>
          <cell r="N11">
            <v>0</v>
          </cell>
          <cell r="O11">
            <v>12.781370000000001</v>
          </cell>
          <cell r="P11">
            <v>0</v>
          </cell>
          <cell r="Q11">
            <v>93.586610000000007</v>
          </cell>
          <cell r="R11">
            <v>0</v>
          </cell>
          <cell r="S11">
            <v>24.423000000000002</v>
          </cell>
          <cell r="T11">
            <v>1220.7118869408046</v>
          </cell>
          <cell r="U11">
            <v>0</v>
          </cell>
          <cell r="V11">
            <v>0</v>
          </cell>
          <cell r="W11">
            <v>63.616100000000003</v>
          </cell>
          <cell r="X11">
            <v>0</v>
          </cell>
          <cell r="Y11">
            <v>2.22133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</row>
        <row r="12">
          <cell r="I12" t="str">
            <v>OTH</v>
          </cell>
          <cell r="J12" t="str">
            <v>COTH</v>
          </cell>
          <cell r="K12">
            <v>0</v>
          </cell>
          <cell r="L12">
            <v>0</v>
          </cell>
          <cell r="M12">
            <v>6.2104200000000009</v>
          </cell>
          <cell r="N12">
            <v>0</v>
          </cell>
          <cell r="O12">
            <v>12.781370000000001</v>
          </cell>
          <cell r="P12">
            <v>0</v>
          </cell>
          <cell r="Q12">
            <v>51.518887452212994</v>
          </cell>
          <cell r="R12">
            <v>0</v>
          </cell>
          <cell r="S12">
            <v>0</v>
          </cell>
          <cell r="T12">
            <v>764.73785569429037</v>
          </cell>
          <cell r="U12">
            <v>0</v>
          </cell>
          <cell r="V12">
            <v>0</v>
          </cell>
          <cell r="W12">
            <v>227.78011702007876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</row>
        <row r="15">
          <cell r="K15" t="str">
            <v>HCL</v>
          </cell>
          <cell r="L15" t="str">
            <v>CKE</v>
          </cell>
          <cell r="M15" t="str">
            <v>LGN</v>
          </cell>
          <cell r="N15" t="str">
            <v>RFG</v>
          </cell>
          <cell r="O15" t="str">
            <v>LPG</v>
          </cell>
          <cell r="P15" t="str">
            <v>NPH</v>
          </cell>
          <cell r="Q15" t="str">
            <v>GDO</v>
          </cell>
          <cell r="R15" t="str">
            <v>RFO</v>
          </cell>
          <cell r="S15" t="str">
            <v>OLF</v>
          </cell>
          <cell r="T15" t="str">
            <v>NGS</v>
          </cell>
          <cell r="U15" t="str">
            <v>COG</v>
          </cell>
          <cell r="V15" t="str">
            <v>BFG</v>
          </cell>
          <cell r="W15" t="str">
            <v>BSL</v>
          </cell>
          <cell r="X15" t="str">
            <v>WSL</v>
          </cell>
          <cell r="Y15" t="str">
            <v>BGS</v>
          </cell>
          <cell r="Z15" t="str">
            <v>WGS</v>
          </cell>
          <cell r="AA15" t="str">
            <v>BLQ</v>
          </cell>
          <cell r="AB15" t="str">
            <v>SOL</v>
          </cell>
          <cell r="AC15" t="str">
            <v>GEO</v>
          </cell>
        </row>
        <row r="16">
          <cell r="J16" t="str">
            <v>CIS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27.000479101324164</v>
          </cell>
          <cell r="U16">
            <v>16.742194142011559</v>
          </cell>
          <cell r="V16">
            <v>6.706044411634843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</row>
        <row r="17">
          <cell r="J17" t="str">
            <v>CNF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1.7619205264542734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</row>
        <row r="18">
          <cell r="J18" t="str">
            <v>CCH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334.28564770438715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</row>
        <row r="19">
          <cell r="J19" t="str">
            <v>CNMM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25.016656584835243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</row>
        <row r="20">
          <cell r="J20" t="str">
            <v>CPP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1562.6457287128842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</row>
        <row r="21">
          <cell r="J21" t="str">
            <v>CFDT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101.80754012506264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</row>
        <row r="22">
          <cell r="J22" t="str">
            <v>CTEX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116.883116883117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</row>
        <row r="23">
          <cell r="J23" t="str">
            <v>CENG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</row>
        <row r="24">
          <cell r="J24" t="str">
            <v>COTH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451.76042229193581</v>
          </cell>
          <cell r="U24">
            <v>0</v>
          </cell>
          <cell r="V24">
            <v>0</v>
          </cell>
          <cell r="W24">
            <v>227.77836418080815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</row>
        <row r="28">
          <cell r="K28" t="str">
            <v>HCL</v>
          </cell>
          <cell r="L28" t="str">
            <v>CKE</v>
          </cell>
          <cell r="M28" t="str">
            <v>LGN</v>
          </cell>
          <cell r="N28" t="str">
            <v>RFG</v>
          </cell>
          <cell r="O28" t="str">
            <v>LPG</v>
          </cell>
          <cell r="P28" t="str">
            <v>NPH</v>
          </cell>
          <cell r="Q28" t="str">
            <v>GDO</v>
          </cell>
          <cell r="R28" t="str">
            <v>RFO</v>
          </cell>
          <cell r="S28" t="str">
            <v>OLF</v>
          </cell>
          <cell r="T28" t="str">
            <v>NGS</v>
          </cell>
          <cell r="U28" t="str">
            <v>COG</v>
          </cell>
          <cell r="V28" t="str">
            <v>BFG</v>
          </cell>
          <cell r="W28" t="str">
            <v>BSL</v>
          </cell>
          <cell r="X28" t="str">
            <v>WSL</v>
          </cell>
          <cell r="Y28" t="str">
            <v>BGS</v>
          </cell>
          <cell r="Z28" t="str">
            <v>WGS</v>
          </cell>
          <cell r="AA28" t="str">
            <v>BLQ</v>
          </cell>
          <cell r="AB28" t="str">
            <v>SOL</v>
          </cell>
          <cell r="AC28" t="str">
            <v>GEO</v>
          </cell>
        </row>
        <row r="29">
          <cell r="J29" t="str">
            <v>CIS</v>
          </cell>
          <cell r="K29">
            <v>1.0117339867944251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992.46024205461606</v>
          </cell>
          <cell r="U29">
            <v>461.00230350635053</v>
          </cell>
          <cell r="V29">
            <v>541.28495855593383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</row>
        <row r="30">
          <cell r="J30" t="str">
            <v>CNF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10.284225913820963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</row>
        <row r="31">
          <cell r="J31" t="str">
            <v>CCH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4.909999999995307E-3</v>
          </cell>
          <cell r="S31">
            <v>0</v>
          </cell>
          <cell r="T31">
            <v>783.99535821570646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</row>
        <row r="32">
          <cell r="J32" t="str">
            <v>CNMM</v>
          </cell>
          <cell r="K32">
            <v>0.2150881467185714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123.76925248145105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</row>
        <row r="33">
          <cell r="J33" t="str">
            <v>CPP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203.27884636614132</v>
          </cell>
          <cell r="U33">
            <v>0</v>
          </cell>
          <cell r="V33">
            <v>0</v>
          </cell>
          <cell r="W33">
            <v>118.546354833126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</row>
        <row r="34">
          <cell r="J34" t="str">
            <v>CFDT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72.255125151254163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</row>
        <row r="35">
          <cell r="J35" t="str">
            <v>CTEX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5.4945240095241719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</row>
        <row r="36">
          <cell r="J36" t="str">
            <v>CENG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568.30775305919576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</row>
        <row r="37">
          <cell r="J37" t="str">
            <v>COTH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6.9683825477870105</v>
          </cell>
          <cell r="R37">
            <v>0</v>
          </cell>
          <cell r="S37">
            <v>0</v>
          </cell>
          <cell r="T37">
            <v>219.26011201377401</v>
          </cell>
          <cell r="U37">
            <v>0</v>
          </cell>
          <cell r="V37">
            <v>0</v>
          </cell>
          <cell r="W37">
            <v>18.329128799113121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</row>
      </sheetData>
      <sheetData sheetId="11">
        <row r="3">
          <cell r="C3" t="str">
            <v>Steam_Int</v>
          </cell>
          <cell r="P3" t="str">
            <v>Steam</v>
          </cell>
          <cell r="Q3" t="str">
            <v>Electricity</v>
          </cell>
          <cell r="R3" t="str">
            <v>DirectFuels</v>
          </cell>
        </row>
        <row r="4">
          <cell r="N4" t="str">
            <v>INT</v>
          </cell>
          <cell r="O4" t="str">
            <v>IS</v>
          </cell>
          <cell r="P4">
            <v>1127.3327478536212</v>
          </cell>
          <cell r="Q4">
            <v>1976.1969632988905</v>
          </cell>
          <cell r="R4">
            <v>2675.4978763110885</v>
          </cell>
        </row>
        <row r="5">
          <cell r="N5" t="str">
            <v>EAR</v>
          </cell>
          <cell r="O5" t="str">
            <v>IS</v>
          </cell>
          <cell r="P5">
            <v>32.531566574518749</v>
          </cell>
          <cell r="Q5">
            <v>224.80379670110949</v>
          </cell>
          <cell r="R5">
            <v>146.81426854617749</v>
          </cell>
        </row>
        <row r="6">
          <cell r="N6" t="str">
            <v>ALU</v>
          </cell>
          <cell r="O6" t="str">
            <v>NF</v>
          </cell>
          <cell r="P6">
            <v>0</v>
          </cell>
          <cell r="Q6">
            <v>0</v>
          </cell>
          <cell r="R6">
            <v>0</v>
          </cell>
        </row>
        <row r="7">
          <cell r="N7" t="str">
            <v>ALP</v>
          </cell>
          <cell r="O7" t="str">
            <v>NF</v>
          </cell>
          <cell r="P7">
            <v>17.82129950671224</v>
          </cell>
          <cell r="Q7">
            <v>2429.1930184383414</v>
          </cell>
          <cell r="R7">
            <v>367.59063784487847</v>
          </cell>
        </row>
        <row r="8">
          <cell r="N8" t="str">
            <v>COP</v>
          </cell>
          <cell r="O8" t="str">
            <v>NF</v>
          </cell>
          <cell r="P8">
            <v>0</v>
          </cell>
          <cell r="Q8">
            <v>0</v>
          </cell>
          <cell r="R8">
            <v>0</v>
          </cell>
        </row>
        <row r="9">
          <cell r="N9" t="str">
            <v>COS</v>
          </cell>
          <cell r="O9" t="str">
            <v>NF</v>
          </cell>
          <cell r="P9">
            <v>2.2790239999999997</v>
          </cell>
          <cell r="Q9">
            <v>98.696644536742696</v>
          </cell>
          <cell r="R9">
            <v>38.429678647823479</v>
          </cell>
        </row>
        <row r="10">
          <cell r="N10" t="str">
            <v>ZIN</v>
          </cell>
          <cell r="O10" t="str">
            <v>NF</v>
          </cell>
          <cell r="P10">
            <v>0</v>
          </cell>
          <cell r="Q10">
            <v>0</v>
          </cell>
          <cell r="R10">
            <v>0</v>
          </cell>
        </row>
        <row r="11">
          <cell r="N11" t="str">
            <v>LED</v>
          </cell>
          <cell r="O11" t="str">
            <v>NF</v>
          </cell>
          <cell r="P11">
            <v>0</v>
          </cell>
          <cell r="Q11">
            <v>0</v>
          </cell>
          <cell r="R11">
            <v>0</v>
          </cell>
        </row>
        <row r="12">
          <cell r="N12" t="str">
            <v>FAL</v>
          </cell>
          <cell r="O12" t="str">
            <v>NF</v>
          </cell>
          <cell r="P12">
            <v>0</v>
          </cell>
          <cell r="Q12">
            <v>98.105575926648598</v>
          </cell>
          <cell r="R12">
            <v>3.2990226431518979</v>
          </cell>
        </row>
        <row r="13">
          <cell r="N13" t="str">
            <v>NCK</v>
          </cell>
          <cell r="O13" t="str">
            <v>NF</v>
          </cell>
          <cell r="P13">
            <v>0</v>
          </cell>
          <cell r="Q13">
            <v>0</v>
          </cell>
          <cell r="R13">
            <v>0</v>
          </cell>
        </row>
        <row r="14">
          <cell r="N14" t="str">
            <v>ALS</v>
          </cell>
          <cell r="O14" t="str">
            <v>NF</v>
          </cell>
          <cell r="P14">
            <v>0</v>
          </cell>
          <cell r="Q14">
            <v>0</v>
          </cell>
          <cell r="R14">
            <v>0</v>
          </cell>
        </row>
        <row r="15">
          <cell r="N15" t="str">
            <v>NFO</v>
          </cell>
          <cell r="O15" t="str">
            <v>NF</v>
          </cell>
          <cell r="P15">
            <v>0</v>
          </cell>
          <cell r="Q15">
            <v>6.1109826720127046E-4</v>
          </cell>
          <cell r="R15">
            <v>1.0444238708499447E-3</v>
          </cell>
        </row>
        <row r="16">
          <cell r="N16" t="str">
            <v>FER</v>
          </cell>
          <cell r="O16" t="str">
            <v>CH</v>
          </cell>
          <cell r="P16">
            <v>784.93622649555255</v>
          </cell>
          <cell r="Q16">
            <v>533.40032945734663</v>
          </cell>
          <cell r="R16">
            <v>2520.3777166697546</v>
          </cell>
        </row>
        <row r="17">
          <cell r="N17" t="str">
            <v>PCH</v>
          </cell>
          <cell r="O17" t="str">
            <v>CH</v>
          </cell>
          <cell r="P17">
            <v>304.18672051352934</v>
          </cell>
          <cell r="Q17">
            <v>390.72186571891268</v>
          </cell>
          <cell r="R17">
            <v>599.64504110123744</v>
          </cell>
        </row>
        <row r="18">
          <cell r="N18" t="str">
            <v>INC</v>
          </cell>
          <cell r="O18" t="str">
            <v>CH</v>
          </cell>
          <cell r="P18">
            <v>2.9758245694915431</v>
          </cell>
          <cell r="Q18">
            <v>8.7853622981719877</v>
          </cell>
          <cell r="R18">
            <v>2.8068636029260094</v>
          </cell>
        </row>
        <row r="19">
          <cell r="N19" t="str">
            <v>LEN</v>
          </cell>
          <cell r="O19" t="str">
            <v>CH</v>
          </cell>
          <cell r="P19">
            <v>14.22410106393504</v>
          </cell>
          <cell r="Q19">
            <v>10.087732525568786</v>
          </cell>
          <cell r="R19">
            <v>5.4510327059883465</v>
          </cell>
        </row>
        <row r="20">
          <cell r="N20" t="str">
            <v>PAP</v>
          </cell>
          <cell r="O20" t="str">
            <v>PP</v>
          </cell>
          <cell r="P20">
            <v>838.83509811247677</v>
          </cell>
          <cell r="Q20">
            <v>479.25510818627333</v>
          </cell>
          <cell r="R20">
            <v>1384.2735900249759</v>
          </cell>
        </row>
        <row r="21">
          <cell r="N21" t="str">
            <v>PUL</v>
          </cell>
          <cell r="O21" t="str">
            <v>PP</v>
          </cell>
          <cell r="P21">
            <v>1896.6827993774343</v>
          </cell>
          <cell r="Q21">
            <v>291.73428866228386</v>
          </cell>
          <cell r="R21">
            <v>1472.6146034844849</v>
          </cell>
        </row>
        <row r="22">
          <cell r="N22" t="str">
            <v>PRP</v>
          </cell>
          <cell r="O22" t="str">
            <v>PP</v>
          </cell>
          <cell r="P22">
            <v>0</v>
          </cell>
          <cell r="Q22">
            <v>7.0110831514429126</v>
          </cell>
          <cell r="R22">
            <v>6.1231765783887298</v>
          </cell>
        </row>
        <row r="23">
          <cell r="N23" t="str">
            <v>CEM</v>
          </cell>
          <cell r="O23" t="str">
            <v>NMM</v>
          </cell>
          <cell r="P23">
            <v>5.0703393641460632</v>
          </cell>
          <cell r="Q23">
            <v>139.49334308334443</v>
          </cell>
          <cell r="R23">
            <v>764.4</v>
          </cell>
        </row>
        <row r="24">
          <cell r="N24" t="str">
            <v>CLK</v>
          </cell>
          <cell r="O24" t="str">
            <v>NMM</v>
          </cell>
          <cell r="P24">
            <v>28.546357900000004</v>
          </cell>
          <cell r="Q24">
            <v>340.27809139596224</v>
          </cell>
          <cell r="R24">
            <v>2220.513124479055</v>
          </cell>
        </row>
        <row r="25">
          <cell r="N25" t="str">
            <v>GLB</v>
          </cell>
          <cell r="O25" t="str">
            <v>NMM</v>
          </cell>
          <cell r="P25">
            <v>117.07512786937293</v>
          </cell>
          <cell r="Q25">
            <v>182.65163356274599</v>
          </cell>
          <cell r="R25">
            <v>573.12151098970457</v>
          </cell>
        </row>
        <row r="26">
          <cell r="N26" t="str">
            <v>GLR</v>
          </cell>
          <cell r="O26" t="str">
            <v>NMM</v>
          </cell>
          <cell r="P26">
            <v>18.484879621358768</v>
          </cell>
          <cell r="Q26">
            <v>108.15549663671955</v>
          </cell>
          <cell r="R26">
            <v>219.21875378009713</v>
          </cell>
        </row>
        <row r="27">
          <cell r="N27" t="str">
            <v>CER</v>
          </cell>
          <cell r="O27" t="str">
            <v>NMM</v>
          </cell>
          <cell r="P27">
            <v>6.0671841709300223</v>
          </cell>
          <cell r="Q27">
            <v>31.213642630518912</v>
          </cell>
          <cell r="R27">
            <v>260.64717931590309</v>
          </cell>
        </row>
        <row r="28">
          <cell r="N28" t="str">
            <v>MAT</v>
          </cell>
          <cell r="O28" t="str">
            <v>NMM</v>
          </cell>
          <cell r="P28">
            <v>0</v>
          </cell>
          <cell r="Q28">
            <v>25.205462690709091</v>
          </cell>
          <cell r="R28">
            <v>114.29111422223563</v>
          </cell>
        </row>
        <row r="29">
          <cell r="N29" t="str">
            <v>FDT</v>
          </cell>
          <cell r="O29" t="str">
            <v>FDT</v>
          </cell>
          <cell r="P29">
            <v>308.62120785378221</v>
          </cell>
          <cell r="Q29">
            <v>565.99721000000022</v>
          </cell>
          <cell r="R29">
            <v>1012.743944723684</v>
          </cell>
        </row>
        <row r="30">
          <cell r="N30" t="str">
            <v>TEX</v>
          </cell>
          <cell r="O30" t="str">
            <v>TEX</v>
          </cell>
          <cell r="P30">
            <v>101.4344504423709</v>
          </cell>
          <cell r="Q30">
            <v>120.99852000000001</v>
          </cell>
          <cell r="R30">
            <v>9.494929107358832</v>
          </cell>
        </row>
        <row r="31">
          <cell r="N31" t="str">
            <v>ENG</v>
          </cell>
          <cell r="O31" t="str">
            <v>ENG</v>
          </cell>
          <cell r="P31">
            <v>474.88974250199237</v>
          </cell>
          <cell r="Q31">
            <v>2799.0037299999995</v>
          </cell>
          <cell r="R31">
            <v>1435.9715569408047</v>
          </cell>
        </row>
        <row r="32">
          <cell r="N32" t="str">
            <v>OTH</v>
          </cell>
          <cell r="O32" t="str">
            <v>OTH</v>
          </cell>
          <cell r="P32">
            <v>814.72173355922803</v>
          </cell>
          <cell r="Q32">
            <v>1385.0050700000002</v>
          </cell>
          <cell r="R32">
            <v>1063.0286501665826</v>
          </cell>
        </row>
        <row r="33">
          <cell r="N33" t="str">
            <v>PCHN</v>
          </cell>
          <cell r="O33" t="e">
            <v>#N/A</v>
          </cell>
          <cell r="P33">
            <v>0</v>
          </cell>
          <cell r="Q33">
            <v>0</v>
          </cell>
          <cell r="R33">
            <v>0</v>
          </cell>
        </row>
        <row r="34">
          <cell r="N34" t="str">
            <v>ASP</v>
          </cell>
          <cell r="O34" t="e">
            <v>#N/A</v>
          </cell>
          <cell r="P34">
            <v>0</v>
          </cell>
          <cell r="Q34">
            <v>0</v>
          </cell>
          <cell r="R34">
            <v>0</v>
          </cell>
        </row>
      </sheetData>
      <sheetData sheetId="12">
        <row r="4">
          <cell r="J4" t="str">
            <v>INT_HE</v>
          </cell>
          <cell r="K4" t="str">
            <v>INT_ME</v>
          </cell>
          <cell r="L4" t="str">
            <v>INT_SM</v>
          </cell>
          <cell r="M4" t="str">
            <v>INT_PF</v>
          </cell>
          <cell r="N4" t="str">
            <v>INT_RS</v>
          </cell>
          <cell r="O4" t="str">
            <v>EAR_HE</v>
          </cell>
          <cell r="P4" t="str">
            <v>EAR_ME</v>
          </cell>
          <cell r="Q4" t="str">
            <v>EAR_SM</v>
          </cell>
          <cell r="R4" t="str">
            <v>EAR_EP</v>
          </cell>
          <cell r="S4" t="str">
            <v>EAR_PF</v>
          </cell>
          <cell r="T4" t="str">
            <v>EAR_RS</v>
          </cell>
        </row>
        <row r="5">
          <cell r="I5" t="str">
            <v>HCL</v>
          </cell>
          <cell r="J5">
            <v>3.6414675347329371</v>
          </cell>
          <cell r="K5">
            <v>0</v>
          </cell>
          <cell r="L5">
            <v>693.22883487604963</v>
          </cell>
          <cell r="M5">
            <v>1270.5765930557134</v>
          </cell>
          <cell r="N5">
            <v>52.594463245638131</v>
          </cell>
          <cell r="O5">
            <v>0</v>
          </cell>
          <cell r="P5">
            <v>0</v>
          </cell>
          <cell r="Q5">
            <v>69.228093814738045</v>
          </cell>
          <cell r="R5">
            <v>0</v>
          </cell>
          <cell r="S5">
            <v>67.014033486333247</v>
          </cell>
          <cell r="T5">
            <v>0</v>
          </cell>
          <cell r="Z5" t="str">
            <v>HCL</v>
          </cell>
          <cell r="AA5">
            <v>0</v>
          </cell>
        </row>
        <row r="6">
          <cell r="I6" t="str">
            <v>CKE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Z6" t="str">
            <v>CKE</v>
          </cell>
          <cell r="AA6">
            <v>326.44247000000001</v>
          </cell>
        </row>
        <row r="7">
          <cell r="I7" t="str">
            <v>LGN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Z7" t="str">
            <v>LGN</v>
          </cell>
          <cell r="AA7">
            <v>0</v>
          </cell>
        </row>
        <row r="8">
          <cell r="I8" t="str">
            <v>RFG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Z8" t="str">
            <v>RFG</v>
          </cell>
          <cell r="AA8">
            <v>0</v>
          </cell>
        </row>
        <row r="9">
          <cell r="I9" t="str">
            <v>LPG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Z9" t="str">
            <v>LPG</v>
          </cell>
          <cell r="AA9">
            <v>0</v>
          </cell>
        </row>
        <row r="10">
          <cell r="I10" t="str">
            <v>NPH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Z10" t="str">
            <v>NPH</v>
          </cell>
          <cell r="AA10">
            <v>0</v>
          </cell>
        </row>
        <row r="11">
          <cell r="I11" t="str">
            <v>GDO</v>
          </cell>
          <cell r="J11">
            <v>6.6506805254044075</v>
          </cell>
          <cell r="K11">
            <v>0</v>
          </cell>
          <cell r="L11">
            <v>0</v>
          </cell>
          <cell r="M11">
            <v>3.9803227592059853</v>
          </cell>
          <cell r="N11">
            <v>0</v>
          </cell>
          <cell r="O11">
            <v>1.0687767153896088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Z11" t="str">
            <v>GDO</v>
          </cell>
          <cell r="AA11">
            <v>0</v>
          </cell>
        </row>
        <row r="12">
          <cell r="I12" t="str">
            <v>RFO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Z12" t="str">
            <v>RFO</v>
          </cell>
          <cell r="AA12">
            <v>0</v>
          </cell>
        </row>
        <row r="13">
          <cell r="I13" t="str">
            <v>OLF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Z13" t="str">
            <v>OLF</v>
          </cell>
          <cell r="AA13">
            <v>0</v>
          </cell>
        </row>
        <row r="14">
          <cell r="I14" t="str">
            <v>NGS</v>
          </cell>
          <cell r="J14">
            <v>8.8141969902703413E-3</v>
          </cell>
          <cell r="K14">
            <v>0</v>
          </cell>
          <cell r="L14">
            <v>1.2259277668880426E-4</v>
          </cell>
          <cell r="M14">
            <v>43.992621470534715</v>
          </cell>
          <cell r="N14">
            <v>531.55733886822622</v>
          </cell>
          <cell r="O14">
            <v>5.2341006573419113E-2</v>
          </cell>
          <cell r="P14">
            <v>0</v>
          </cell>
          <cell r="Q14">
            <v>1.3972888315667894E-2</v>
          </cell>
          <cell r="R14">
            <v>0</v>
          </cell>
          <cell r="S14">
            <v>2.3203032579781806</v>
          </cell>
          <cell r="T14">
            <v>6.1032745626649341</v>
          </cell>
          <cell r="Z14" t="str">
            <v>NGS</v>
          </cell>
          <cell r="AA14">
            <v>18.24747</v>
          </cell>
        </row>
        <row r="15">
          <cell r="I15" t="str">
            <v>COG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Z15" t="str">
            <v>COG</v>
          </cell>
          <cell r="AA15">
            <v>1316.252782351638</v>
          </cell>
        </row>
        <row r="16">
          <cell r="I16" t="str">
            <v>BFG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Z16" t="str">
            <v>BFG</v>
          </cell>
          <cell r="AA16">
            <v>1670.6292070324314</v>
          </cell>
        </row>
        <row r="17">
          <cell r="I17" t="str">
            <v>BSL</v>
          </cell>
          <cell r="J17">
            <v>0</v>
          </cell>
          <cell r="K17">
            <v>0</v>
          </cell>
          <cell r="L17">
            <v>5.4351233102850388E-4</v>
          </cell>
          <cell r="M17">
            <v>5.2944077314743856</v>
          </cell>
          <cell r="N17">
            <v>63.971665941999376</v>
          </cell>
          <cell r="O17">
            <v>0</v>
          </cell>
          <cell r="P17">
            <v>0</v>
          </cell>
          <cell r="Q17">
            <v>1.442344196844143E-2</v>
          </cell>
          <cell r="R17">
            <v>0</v>
          </cell>
          <cell r="S17">
            <v>0.27924299797939667</v>
          </cell>
          <cell r="T17">
            <v>0.71980637424737326</v>
          </cell>
          <cell r="Z17" t="str">
            <v>BSL</v>
          </cell>
          <cell r="AA17">
            <v>0</v>
          </cell>
        </row>
        <row r="18">
          <cell r="I18" t="str">
            <v>WSL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Z18" t="str">
            <v>WSL</v>
          </cell>
          <cell r="AA18">
            <v>0</v>
          </cell>
        </row>
        <row r="19">
          <cell r="I19" t="str">
            <v>BGS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Z19" t="str">
            <v>BGS</v>
          </cell>
          <cell r="AA19">
            <v>0</v>
          </cell>
        </row>
        <row r="20">
          <cell r="I20" t="str">
            <v>WGS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Z20" t="str">
            <v>WGS</v>
          </cell>
          <cell r="AA20">
            <v>0</v>
          </cell>
        </row>
        <row r="21">
          <cell r="I21" t="str">
            <v>BLQ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Z21" t="str">
            <v>BLQ</v>
          </cell>
          <cell r="AA21">
            <v>0</v>
          </cell>
        </row>
        <row r="22">
          <cell r="I22" t="str">
            <v>SOL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Z22" t="str">
            <v>SOL</v>
          </cell>
          <cell r="AA22">
            <v>0</v>
          </cell>
        </row>
        <row r="23">
          <cell r="I23" t="str">
            <v>GEO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Z23" t="str">
            <v>GEO</v>
          </cell>
          <cell r="AA23">
            <v>0</v>
          </cell>
        </row>
        <row r="24">
          <cell r="I24" t="str">
            <v>Sum</v>
          </cell>
          <cell r="J24">
            <v>10.300962257127615</v>
          </cell>
          <cell r="K24">
            <v>0</v>
          </cell>
          <cell r="L24">
            <v>693.22950098115734</v>
          </cell>
          <cell r="M24">
            <v>1323.8439450169285</v>
          </cell>
          <cell r="N24">
            <v>648.12346805586378</v>
          </cell>
          <cell r="O24">
            <v>1.1211177219630279</v>
          </cell>
          <cell r="P24">
            <v>0</v>
          </cell>
          <cell r="Q24">
            <v>69.256490145022156</v>
          </cell>
          <cell r="R24">
            <v>0</v>
          </cell>
          <cell r="S24">
            <v>69.613579742290824</v>
          </cell>
          <cell r="T24">
            <v>6.8230809369123069</v>
          </cell>
          <cell r="Z24" t="str">
            <v>STM</v>
          </cell>
          <cell r="AA24">
            <v>471.66628000000003</v>
          </cell>
        </row>
        <row r="25">
          <cell r="I25" t="str">
            <v>Targets</v>
          </cell>
          <cell r="J25">
            <v>10.300962257126333</v>
          </cell>
          <cell r="K25">
            <v>0</v>
          </cell>
          <cell r="L25">
            <v>693.22950098108674</v>
          </cell>
          <cell r="M25">
            <v>1323.843945016815</v>
          </cell>
          <cell r="N25">
            <v>648.12346805606023</v>
          </cell>
          <cell r="O25">
            <v>1.1211177219628989</v>
          </cell>
          <cell r="P25">
            <v>0</v>
          </cell>
          <cell r="Q25">
            <v>69.256490145015121</v>
          </cell>
          <cell r="R25">
            <v>0</v>
          </cell>
          <cell r="S25">
            <v>69.613579742284898</v>
          </cell>
          <cell r="T25">
            <v>6.8230809369146197</v>
          </cell>
          <cell r="Z25" t="str">
            <v>ELC</v>
          </cell>
          <cell r="AA25">
            <v>225.99415999999999</v>
          </cell>
        </row>
        <row r="26">
          <cell r="I26" t="str">
            <v>diff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I27" t="str">
            <v>Solids</v>
          </cell>
          <cell r="J27">
            <v>3.6414675347329371</v>
          </cell>
          <cell r="K27">
            <v>0</v>
          </cell>
          <cell r="L27">
            <v>693.22883487604963</v>
          </cell>
          <cell r="M27">
            <v>1270.5765930557134</v>
          </cell>
          <cell r="N27">
            <v>52.594463245638131</v>
          </cell>
          <cell r="O27">
            <v>0</v>
          </cell>
          <cell r="P27">
            <v>0</v>
          </cell>
          <cell r="Q27">
            <v>69.228093814738045</v>
          </cell>
          <cell r="R27">
            <v>0</v>
          </cell>
          <cell r="S27">
            <v>67.014033486333247</v>
          </cell>
          <cell r="T27">
            <v>0</v>
          </cell>
          <cell r="Z27" t="str">
            <v>Solids</v>
          </cell>
          <cell r="AA27">
            <v>326.44247000000001</v>
          </cell>
        </row>
        <row r="28">
          <cell r="I28" t="str">
            <v>Oil</v>
          </cell>
          <cell r="J28">
            <v>6.6506805254044075</v>
          </cell>
          <cell r="K28">
            <v>0</v>
          </cell>
          <cell r="L28">
            <v>0</v>
          </cell>
          <cell r="M28">
            <v>3.9803227592059853</v>
          </cell>
          <cell r="N28">
            <v>0</v>
          </cell>
          <cell r="O28">
            <v>1.0687767153896088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Z28" t="str">
            <v>Oil</v>
          </cell>
          <cell r="AA28">
            <v>0</v>
          </cell>
        </row>
        <row r="29">
          <cell r="I29" t="str">
            <v>Gas</v>
          </cell>
          <cell r="J29">
            <v>8.8141969902703413E-3</v>
          </cell>
          <cell r="K29">
            <v>0</v>
          </cell>
          <cell r="L29">
            <v>1.2259277668880426E-4</v>
          </cell>
          <cell r="M29">
            <v>43.992621470534715</v>
          </cell>
          <cell r="N29">
            <v>531.55733886822622</v>
          </cell>
          <cell r="O29">
            <v>5.2341006573419113E-2</v>
          </cell>
          <cell r="P29">
            <v>0</v>
          </cell>
          <cell r="Q29">
            <v>1.3972888315667894E-2</v>
          </cell>
          <cell r="R29">
            <v>0</v>
          </cell>
          <cell r="S29">
            <v>2.3203032579781806</v>
          </cell>
          <cell r="T29">
            <v>6.1032745626649341</v>
          </cell>
          <cell r="Z29" t="str">
            <v>Gas</v>
          </cell>
          <cell r="AA29">
            <v>18.24747</v>
          </cell>
        </row>
        <row r="30">
          <cell r="I30" t="str">
            <v>Dgas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Z30" t="str">
            <v>Dgas</v>
          </cell>
          <cell r="AA30">
            <v>2986.8819893840691</v>
          </cell>
        </row>
        <row r="31">
          <cell r="I31" t="str">
            <v>Biomass</v>
          </cell>
          <cell r="J31">
            <v>0</v>
          </cell>
          <cell r="K31">
            <v>0</v>
          </cell>
          <cell r="L31">
            <v>5.4351233102850388E-4</v>
          </cell>
          <cell r="M31">
            <v>5.2944077314743856</v>
          </cell>
          <cell r="N31">
            <v>63.971665941999376</v>
          </cell>
          <cell r="O31">
            <v>0</v>
          </cell>
          <cell r="P31">
            <v>0</v>
          </cell>
          <cell r="Q31">
            <v>1.442344196844143E-2</v>
          </cell>
          <cell r="R31">
            <v>0</v>
          </cell>
          <cell r="S31">
            <v>0.27924299797939667</v>
          </cell>
          <cell r="T31">
            <v>0.71980637424737326</v>
          </cell>
          <cell r="Z31" t="str">
            <v>Biomass</v>
          </cell>
          <cell r="AA31">
            <v>0</v>
          </cell>
        </row>
        <row r="32">
          <cell r="I32" t="str">
            <v>RSH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Z32" t="str">
            <v>RSH</v>
          </cell>
          <cell r="AA32">
            <v>0</v>
          </cell>
        </row>
        <row r="33">
          <cell r="I33" t="str">
            <v>Direct_Fuels</v>
          </cell>
          <cell r="J33">
            <v>10.300962257127615</v>
          </cell>
          <cell r="K33">
            <v>0</v>
          </cell>
          <cell r="L33">
            <v>693.22950098115734</v>
          </cell>
          <cell r="M33">
            <v>1323.8439450169285</v>
          </cell>
          <cell r="N33">
            <v>648.12346805586378</v>
          </cell>
          <cell r="O33">
            <v>1.1211177219630279</v>
          </cell>
          <cell r="P33">
            <v>0</v>
          </cell>
          <cell r="Q33">
            <v>69.256490145022156</v>
          </cell>
          <cell r="R33">
            <v>0</v>
          </cell>
          <cell r="S33">
            <v>69.613579742290824</v>
          </cell>
          <cell r="T33">
            <v>6.8230809369123069</v>
          </cell>
          <cell r="Z33" t="str">
            <v>Direct_Fuels</v>
          </cell>
          <cell r="AA33">
            <v>3331.5719293840693</v>
          </cell>
        </row>
      </sheetData>
      <sheetData sheetId="13">
        <row r="4">
          <cell r="J4" t="str">
            <v>ALU_HE</v>
          </cell>
          <cell r="K4" t="str">
            <v>ALU_ME</v>
          </cell>
          <cell r="L4" t="str">
            <v>ALU_DI</v>
          </cell>
          <cell r="M4" t="str">
            <v>ALU_YC</v>
          </cell>
          <cell r="N4" t="str">
            <v>ALU_PE</v>
          </cell>
          <cell r="O4" t="str">
            <v>ALU_CL</v>
          </cell>
          <cell r="P4" t="str">
            <v>ALP_HE</v>
          </cell>
          <cell r="Q4" t="str">
            <v>ALP_ME</v>
          </cell>
          <cell r="R4" t="str">
            <v>ALP_AF</v>
          </cell>
          <cell r="S4" t="str">
            <v>ALP_AD</v>
          </cell>
          <cell r="T4" t="str">
            <v>ALP_SG</v>
          </cell>
          <cell r="U4" t="str">
            <v>ALP_RS</v>
          </cell>
          <cell r="V4" t="str">
            <v>ALS_HE</v>
          </cell>
          <cell r="W4" t="str">
            <v>ALS_ME</v>
          </cell>
          <cell r="X4" t="str">
            <v>ALS_SP</v>
          </cell>
          <cell r="Y4" t="str">
            <v>ALS_MR</v>
          </cell>
          <cell r="Z4" t="str">
            <v>ALS_RS</v>
          </cell>
          <cell r="AA4" t="str">
            <v>COP_HE</v>
          </cell>
          <cell r="AB4" t="str">
            <v>COP_ME</v>
          </cell>
          <cell r="AC4" t="str">
            <v>COP_PM</v>
          </cell>
          <cell r="AD4" t="str">
            <v>COP_FR</v>
          </cell>
          <cell r="AE4" t="str">
            <v>COP_ER</v>
          </cell>
          <cell r="AF4" t="str">
            <v>COP_CR</v>
          </cell>
          <cell r="AG4" t="str">
            <v>COS_HE</v>
          </cell>
          <cell r="AH4" t="str">
            <v>COS_ME</v>
          </cell>
          <cell r="AI4" t="str">
            <v>COS_PM</v>
          </cell>
          <cell r="AJ4" t="str">
            <v>COS_FR</v>
          </cell>
          <cell r="AK4" t="str">
            <v>COS_ER</v>
          </cell>
          <cell r="AL4" t="str">
            <v>COS_CR</v>
          </cell>
          <cell r="AM4" t="str">
            <v>ZIN_HE</v>
          </cell>
          <cell r="AN4" t="str">
            <v>ZIN_ME</v>
          </cell>
          <cell r="AO4" t="str">
            <v>ZIN_PM</v>
          </cell>
          <cell r="AP4" t="str">
            <v>ZIN_FR</v>
          </cell>
          <cell r="AQ4" t="str">
            <v>ZIN_ER</v>
          </cell>
          <cell r="AR4" t="str">
            <v>ZIN_CR</v>
          </cell>
          <cell r="AS4" t="str">
            <v>LED_HE</v>
          </cell>
          <cell r="AT4" t="str">
            <v>LED_ME</v>
          </cell>
          <cell r="AU4" t="str">
            <v>LED_PM</v>
          </cell>
          <cell r="AV4" t="str">
            <v>LED_FR</v>
          </cell>
          <cell r="AW4" t="str">
            <v>LED_ER</v>
          </cell>
          <cell r="AX4" t="str">
            <v>LED_CR</v>
          </cell>
          <cell r="AY4" t="str">
            <v>FAL_HE</v>
          </cell>
          <cell r="AZ4" t="str">
            <v>FAL_ME</v>
          </cell>
          <cell r="BA4" t="str">
            <v>FAL_PM</v>
          </cell>
          <cell r="BB4" t="str">
            <v>FAL_FR</v>
          </cell>
          <cell r="BC4" t="str">
            <v>FAL_ER</v>
          </cell>
          <cell r="BD4" t="str">
            <v>FAL_CR</v>
          </cell>
          <cell r="BE4" t="str">
            <v>NCK_HE</v>
          </cell>
          <cell r="BF4" t="str">
            <v>NCK_ME</v>
          </cell>
          <cell r="BG4" t="str">
            <v>NCK_PM</v>
          </cell>
          <cell r="BH4" t="str">
            <v>NCK_FR</v>
          </cell>
          <cell r="BI4" t="str">
            <v>NCK_ER</v>
          </cell>
          <cell r="BJ4" t="str">
            <v>NCK_CR</v>
          </cell>
          <cell r="BK4" t="str">
            <v>NFO_HE</v>
          </cell>
          <cell r="BL4" t="str">
            <v>NFO_ME</v>
          </cell>
          <cell r="BM4" t="str">
            <v>NFO_PM</v>
          </cell>
          <cell r="BN4" t="str">
            <v>NFO_FR</v>
          </cell>
          <cell r="BO4" t="str">
            <v>NFO_ER</v>
          </cell>
          <cell r="BP4" t="str">
            <v>NFO_CR</v>
          </cell>
        </row>
        <row r="5">
          <cell r="I5" t="str">
            <v>HCL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</row>
        <row r="6">
          <cell r="I6" t="str">
            <v>CKE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5.3961015088738819E-5</v>
          </cell>
          <cell r="Q6">
            <v>0</v>
          </cell>
          <cell r="R6">
            <v>3.8739399511313946</v>
          </cell>
          <cell r="S6">
            <v>25.245923448695891</v>
          </cell>
          <cell r="T6">
            <v>0</v>
          </cell>
          <cell r="U6">
            <v>9.3772039980856103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0.36457781142407142</v>
          </cell>
          <cell r="BB6">
            <v>1.7862740379636735E-5</v>
          </cell>
          <cell r="BC6">
            <v>0</v>
          </cell>
          <cell r="BD6">
            <v>5.7429669075657452E-3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</row>
        <row r="7">
          <cell r="I7" t="str">
            <v>LGN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0</v>
          </cell>
        </row>
        <row r="8">
          <cell r="I8" t="str">
            <v>RFG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</row>
        <row r="9">
          <cell r="I9" t="str">
            <v>LPG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</row>
        <row r="10">
          <cell r="I10" t="str">
            <v>NPH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</row>
        <row r="11">
          <cell r="I11" t="str">
            <v>GDO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</row>
        <row r="12">
          <cell r="I12" t="str">
            <v>RFO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</row>
        <row r="13">
          <cell r="I13" t="str">
            <v>OLF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</row>
        <row r="14">
          <cell r="I14" t="str">
            <v>NGS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1.2469255074547925</v>
          </cell>
          <cell r="Q14">
            <v>0</v>
          </cell>
          <cell r="R14">
            <v>145.83631764289575</v>
          </cell>
          <cell r="S14">
            <v>25.755957522295127</v>
          </cell>
          <cell r="T14">
            <v>0</v>
          </cell>
          <cell r="U14">
            <v>156.25525376174804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1.5466696476854858</v>
          </cell>
          <cell r="AH14">
            <v>0</v>
          </cell>
          <cell r="AI14">
            <v>10.163528981611298</v>
          </cell>
          <cell r="AJ14">
            <v>21.497719529333818</v>
          </cell>
          <cell r="AK14">
            <v>0.76859553410855286</v>
          </cell>
          <cell r="AL14">
            <v>4.4532630126884669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3.2568552892800674E-2</v>
          </cell>
          <cell r="AZ14">
            <v>0</v>
          </cell>
          <cell r="BA14">
            <v>2.51061688612505</v>
          </cell>
          <cell r="BB14">
            <v>0.28981014506228181</v>
          </cell>
          <cell r="BC14">
            <v>0</v>
          </cell>
          <cell r="BD14">
            <v>9.5696835823365745E-2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</row>
        <row r="15">
          <cell r="I15" t="str">
            <v>COG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</row>
        <row r="16">
          <cell r="I16" t="str">
            <v>BFG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</row>
        <row r="17">
          <cell r="I17" t="str">
            <v>BSL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</row>
        <row r="18">
          <cell r="I18" t="str">
            <v>WSL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</row>
        <row r="19">
          <cell r="I19" t="str">
            <v>BGS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</row>
        <row r="20">
          <cell r="I20" t="str">
            <v>WGS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</row>
        <row r="21">
          <cell r="I21" t="str">
            <v>BLQ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</row>
        <row r="22">
          <cell r="I22" t="str">
            <v>SOL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</row>
        <row r="23">
          <cell r="I23" t="str">
            <v>GEO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</row>
        <row r="24">
          <cell r="I24" t="str">
            <v>Sum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1.2469794684698812</v>
          </cell>
          <cell r="Q24">
            <v>0</v>
          </cell>
          <cell r="R24">
            <v>149.71025759402715</v>
          </cell>
          <cell r="S24">
            <v>51.001880970991017</v>
          </cell>
          <cell r="T24">
            <v>0</v>
          </cell>
          <cell r="U24">
            <v>165.63245775983364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1.5466696476854858</v>
          </cell>
          <cell r="AH24">
            <v>0</v>
          </cell>
          <cell r="AI24">
            <v>10.163528981611298</v>
          </cell>
          <cell r="AJ24">
            <v>21.497719529333818</v>
          </cell>
          <cell r="AK24">
            <v>0.76859553410855286</v>
          </cell>
          <cell r="AL24">
            <v>4.4532630126884669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3.2568552892800674E-2</v>
          </cell>
          <cell r="AZ24">
            <v>0</v>
          </cell>
          <cell r="BA24">
            <v>2.8751946975491212</v>
          </cell>
          <cell r="BB24">
            <v>0.28982800780266144</v>
          </cell>
          <cell r="BC24">
            <v>0</v>
          </cell>
          <cell r="BD24">
            <v>0.10143980273093149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</row>
        <row r="25">
          <cell r="I25" t="str">
            <v>Targets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1.2469762866710365</v>
          </cell>
          <cell r="Q25">
            <v>0</v>
          </cell>
          <cell r="R25">
            <v>149.70987559260956</v>
          </cell>
          <cell r="S25">
            <v>51.001750834344783</v>
          </cell>
          <cell r="T25">
            <v>0</v>
          </cell>
          <cell r="U25">
            <v>165.6320351312531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1.5466657011957299</v>
          </cell>
          <cell r="AH25">
            <v>0</v>
          </cell>
          <cell r="AI25">
            <v>10.163503048301578</v>
          </cell>
          <cell r="AJ25">
            <v>21.497664675648661</v>
          </cell>
          <cell r="AK25">
            <v>0.76859357295646957</v>
          </cell>
          <cell r="AL25">
            <v>4.4532516497210191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3.2568469790723545E-2</v>
          </cell>
          <cell r="AZ25">
            <v>0</v>
          </cell>
          <cell r="BA25">
            <v>2.8751873611884204</v>
          </cell>
          <cell r="BB25">
            <v>0.28982726827611455</v>
          </cell>
          <cell r="BC25">
            <v>0</v>
          </cell>
          <cell r="BD25">
            <v>0.10143954389664007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</row>
        <row r="26">
          <cell r="I26" t="str">
            <v>diff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</row>
        <row r="27">
          <cell r="I27" t="str">
            <v>Solids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5.3961015088738819E-5</v>
          </cell>
          <cell r="Q27">
            <v>0</v>
          </cell>
          <cell r="R27">
            <v>3.8739399511313946</v>
          </cell>
          <cell r="S27">
            <v>25.245923448695891</v>
          </cell>
          <cell r="T27">
            <v>0</v>
          </cell>
          <cell r="U27">
            <v>9.3772039980856103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0.36457781142407142</v>
          </cell>
          <cell r="BB27">
            <v>1.7862740379636735E-5</v>
          </cell>
          <cell r="BC27">
            <v>0</v>
          </cell>
          <cell r="BD27">
            <v>5.7429669075657452E-3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</row>
        <row r="28">
          <cell r="I28" t="str">
            <v>Oil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</row>
        <row r="29">
          <cell r="I29" t="str">
            <v>Gas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1.2469255074547925</v>
          </cell>
          <cell r="Q29">
            <v>0</v>
          </cell>
          <cell r="R29">
            <v>145.83631764289575</v>
          </cell>
          <cell r="S29">
            <v>25.755957522295127</v>
          </cell>
          <cell r="T29">
            <v>0</v>
          </cell>
          <cell r="U29">
            <v>156.25525376174804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1.5466696476854858</v>
          </cell>
          <cell r="AH29">
            <v>0</v>
          </cell>
          <cell r="AI29">
            <v>10.163528981611298</v>
          </cell>
          <cell r="AJ29">
            <v>21.497719529333818</v>
          </cell>
          <cell r="AK29">
            <v>0.76859553410855286</v>
          </cell>
          <cell r="AL29">
            <v>4.4532630126884669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3.2568552892800674E-2</v>
          </cell>
          <cell r="AZ29">
            <v>0</v>
          </cell>
          <cell r="BA29">
            <v>2.51061688612505</v>
          </cell>
          <cell r="BB29">
            <v>0.28981014506228181</v>
          </cell>
          <cell r="BC29">
            <v>0</v>
          </cell>
          <cell r="BD29">
            <v>9.5696835823365745E-2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</row>
        <row r="30">
          <cell r="I30" t="str">
            <v>Dgas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</row>
        <row r="31">
          <cell r="I31" t="str">
            <v>Biomass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</row>
        <row r="32">
          <cell r="I32" t="str">
            <v>RSH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</row>
        <row r="33">
          <cell r="I33" t="str">
            <v>Direct_Fuels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1.2469794684698812</v>
          </cell>
          <cell r="Q33">
            <v>0</v>
          </cell>
          <cell r="R33">
            <v>149.71025759402715</v>
          </cell>
          <cell r="S33">
            <v>51.001880970991017</v>
          </cell>
          <cell r="T33">
            <v>0</v>
          </cell>
          <cell r="U33">
            <v>165.63245775983364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1.5466696476854858</v>
          </cell>
          <cell r="AH33">
            <v>0</v>
          </cell>
          <cell r="AI33">
            <v>10.163528981611298</v>
          </cell>
          <cell r="AJ33">
            <v>21.497719529333818</v>
          </cell>
          <cell r="AK33">
            <v>0.76859553410855286</v>
          </cell>
          <cell r="AL33">
            <v>4.4532630126884669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3.2568552892800674E-2</v>
          </cell>
          <cell r="AZ33">
            <v>0</v>
          </cell>
          <cell r="BA33">
            <v>2.8751946975491212</v>
          </cell>
          <cell r="BB33">
            <v>0.28982800780266144</v>
          </cell>
          <cell r="BC33">
            <v>0</v>
          </cell>
          <cell r="BD33">
            <v>0.10143980273093149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</row>
      </sheetData>
      <sheetData sheetId="14">
        <row r="4">
          <cell r="J4" t="str">
            <v>CEM_ME</v>
          </cell>
          <cell r="K4" t="str">
            <v>CEM_ML</v>
          </cell>
          <cell r="L4" t="str">
            <v>CEM_PD</v>
          </cell>
          <cell r="M4" t="str">
            <v>CEM_HE</v>
          </cell>
          <cell r="N4" t="str">
            <v>CEM_CM</v>
          </cell>
          <cell r="O4" t="str">
            <v>CEM_GR</v>
          </cell>
          <cell r="P4" t="str">
            <v>CLK_ME</v>
          </cell>
          <cell r="Q4" t="str">
            <v>CLK_ML</v>
          </cell>
          <cell r="R4" t="str">
            <v>CLK_PD</v>
          </cell>
          <cell r="S4" t="str">
            <v>CLK_CK</v>
          </cell>
          <cell r="T4" t="str">
            <v>CLK_HE</v>
          </cell>
          <cell r="U4" t="str">
            <v>CLK_GR</v>
          </cell>
          <cell r="V4" t="str">
            <v>GLB_HE</v>
          </cell>
          <cell r="W4" t="str">
            <v>GLB_ME</v>
          </cell>
          <cell r="X4" t="str">
            <v>GLB_BT</v>
          </cell>
          <cell r="Y4" t="str">
            <v>GLB_MG</v>
          </cell>
          <cell r="Z4" t="str">
            <v>GLB_FH</v>
          </cell>
          <cell r="AA4" t="str">
            <v>GLB_AN</v>
          </cell>
          <cell r="AB4" t="str">
            <v>GLR_HE</v>
          </cell>
          <cell r="AC4" t="str">
            <v>GLR_ME</v>
          </cell>
          <cell r="AD4" t="str">
            <v>GLR_BT</v>
          </cell>
          <cell r="AE4" t="str">
            <v>GLR_MG</v>
          </cell>
          <cell r="AF4" t="str">
            <v>GLR_FH</v>
          </cell>
          <cell r="AG4" t="str">
            <v>GLR_AN</v>
          </cell>
          <cell r="AH4" t="str">
            <v>CER_HE</v>
          </cell>
          <cell r="AI4" t="str">
            <v>CER_ME</v>
          </cell>
          <cell r="AJ4" t="str">
            <v>CER_MC</v>
          </cell>
          <cell r="AK4" t="str">
            <v>CER_DS</v>
          </cell>
          <cell r="AL4" t="str">
            <v>CER_FK</v>
          </cell>
          <cell r="AM4" t="str">
            <v>CER_TR</v>
          </cell>
          <cell r="AN4" t="str">
            <v>MAT_HE</v>
          </cell>
          <cell r="AO4" t="str">
            <v>MAT_ME</v>
          </cell>
          <cell r="AP4" t="str">
            <v>MAT_DY</v>
          </cell>
          <cell r="AQ4" t="str">
            <v>MAT_MI</v>
          </cell>
          <cell r="AR4" t="str">
            <v>MAT_KI</v>
          </cell>
          <cell r="AS4" t="str">
            <v>MAT_GR</v>
          </cell>
        </row>
        <row r="5">
          <cell r="I5" t="str">
            <v>HCL</v>
          </cell>
          <cell r="J5">
            <v>0</v>
          </cell>
          <cell r="K5">
            <v>0</v>
          </cell>
          <cell r="L5">
            <v>219.46653285372707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4.6633119389927149</v>
          </cell>
          <cell r="Y5">
            <v>149.98123075785441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5.6740976290592897</v>
          </cell>
          <cell r="AL5">
            <v>18.083008673647903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</row>
        <row r="6">
          <cell r="I6" t="str">
            <v>CKE</v>
          </cell>
          <cell r="J6">
            <v>0</v>
          </cell>
          <cell r="K6">
            <v>0</v>
          </cell>
          <cell r="L6">
            <v>156.65951047520329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2.8063613822036945E-13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45.423369524796463</v>
          </cell>
          <cell r="AS6">
            <v>0</v>
          </cell>
        </row>
        <row r="7">
          <cell r="I7" t="str">
            <v>LGN</v>
          </cell>
          <cell r="J7">
            <v>0</v>
          </cell>
          <cell r="K7">
            <v>0</v>
          </cell>
          <cell r="L7">
            <v>0</v>
          </cell>
          <cell r="M7">
            <v>1.5683400113314699E-3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0.19529514719895577</v>
          </cell>
          <cell r="AA7">
            <v>0</v>
          </cell>
          <cell r="AB7">
            <v>0</v>
          </cell>
          <cell r="AC7">
            <v>0</v>
          </cell>
          <cell r="AD7">
            <v>0.39960496249533567</v>
          </cell>
          <cell r="AE7">
            <v>1.3912136823681567</v>
          </cell>
          <cell r="AF7">
            <v>0.22634467494026972</v>
          </cell>
          <cell r="AG7">
            <v>0</v>
          </cell>
          <cell r="AH7">
            <v>0</v>
          </cell>
          <cell r="AI7">
            <v>0</v>
          </cell>
          <cell r="AJ7">
            <v>0.25368861355243005</v>
          </cell>
          <cell r="AK7">
            <v>0.6374945794335205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</row>
        <row r="8">
          <cell r="I8" t="str">
            <v>RFG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</row>
        <row r="9">
          <cell r="I9" t="str">
            <v>LPG</v>
          </cell>
          <cell r="J9">
            <v>0</v>
          </cell>
          <cell r="K9">
            <v>0</v>
          </cell>
          <cell r="L9">
            <v>2.5426824843330182</v>
          </cell>
          <cell r="M9">
            <v>5.5847772908691994E-2</v>
          </cell>
          <cell r="N9">
            <v>1.0745092854460303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5.8061861143681094E-2</v>
          </cell>
          <cell r="W9">
            <v>0</v>
          </cell>
          <cell r="X9">
            <v>0.10635469495431277</v>
          </cell>
          <cell r="Y9">
            <v>1.1758226422741731</v>
          </cell>
          <cell r="Z9">
            <v>0.74179826327396525</v>
          </cell>
          <cell r="AA9">
            <v>0.81458209752159549</v>
          </cell>
          <cell r="AB9">
            <v>5.9033250299861721E-2</v>
          </cell>
          <cell r="AC9">
            <v>0</v>
          </cell>
          <cell r="AD9">
            <v>0.30356746844581445</v>
          </cell>
          <cell r="AE9">
            <v>0.36329624002688315</v>
          </cell>
          <cell r="AF9">
            <v>0.85973506858802584</v>
          </cell>
          <cell r="AG9">
            <v>0.71930715259931044</v>
          </cell>
          <cell r="AH9">
            <v>2.9351439076831996E-2</v>
          </cell>
          <cell r="AI9">
            <v>0</v>
          </cell>
          <cell r="AJ9">
            <v>0.19271935390576794</v>
          </cell>
          <cell r="AK9">
            <v>0.21095668803100737</v>
          </cell>
          <cell r="AL9">
            <v>2.0620675782600926</v>
          </cell>
          <cell r="AM9">
            <v>0.4658834743225696</v>
          </cell>
          <cell r="AN9">
            <v>1.0308803704146507E-2</v>
          </cell>
          <cell r="AO9">
            <v>0</v>
          </cell>
          <cell r="AP9">
            <v>4.5675718919013404E-2</v>
          </cell>
          <cell r="AQ9">
            <v>0.53301580485150468</v>
          </cell>
          <cell r="AR9">
            <v>0.13122180364294994</v>
          </cell>
          <cell r="AS9">
            <v>0.22557105347074052</v>
          </cell>
        </row>
        <row r="10">
          <cell r="I10" t="str">
            <v>NPH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</row>
        <row r="11">
          <cell r="I11" t="str">
            <v>GDO</v>
          </cell>
          <cell r="J11">
            <v>0</v>
          </cell>
          <cell r="K11">
            <v>0</v>
          </cell>
          <cell r="L11">
            <v>2.7615105691250769E-3</v>
          </cell>
          <cell r="M11">
            <v>6.0654138336074677E-5</v>
          </cell>
          <cell r="N11">
            <v>1.1669835957361348E-3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11.626779423609454</v>
          </cell>
          <cell r="T11">
            <v>5.9119217408296232E-2</v>
          </cell>
          <cell r="U11">
            <v>0</v>
          </cell>
          <cell r="V11">
            <v>6.3058775210545826E-5</v>
          </cell>
          <cell r="W11">
            <v>0</v>
          </cell>
          <cell r="X11">
            <v>1.1550778203808882E-4</v>
          </cell>
          <cell r="Y11">
            <v>1.2770161725121755E-3</v>
          </cell>
          <cell r="Z11">
            <v>8.0563883096360458E-4</v>
          </cell>
          <cell r="AA11">
            <v>8.8468658024992459E-4</v>
          </cell>
          <cell r="AB11">
            <v>6.4113763962800072E-5</v>
          </cell>
          <cell r="AC11">
            <v>0</v>
          </cell>
          <cell r="AD11">
            <v>3.296930614502411E-4</v>
          </cell>
          <cell r="AE11">
            <v>3.9456220457695086E-4</v>
          </cell>
          <cell r="AF11">
            <v>9.3372550178087536E-4</v>
          </cell>
          <cell r="AG11">
            <v>7.8121209257919018E-4</v>
          </cell>
          <cell r="AH11">
            <v>3.1877479681055584E-5</v>
          </cell>
          <cell r="AI11">
            <v>0</v>
          </cell>
          <cell r="AJ11">
            <v>2.0930514760097361E-4</v>
          </cell>
          <cell r="AK11">
            <v>2.2911202134546531E-4</v>
          </cell>
          <cell r="AL11">
            <v>2.2395330312384937E-3</v>
          </cell>
          <cell r="AM11">
            <v>5.0597829113530209E-4</v>
          </cell>
          <cell r="AN11">
            <v>1.11959989339778E-5</v>
          </cell>
          <cell r="AO11">
            <v>0</v>
          </cell>
          <cell r="AP11">
            <v>4.9606658056767727E-5</v>
          </cell>
          <cell r="AQ11">
            <v>5.7888815755705514E-4</v>
          </cell>
          <cell r="AR11">
            <v>1.4251500133911514E-4</v>
          </cell>
          <cell r="AS11">
            <v>2.4498412683702559E-4</v>
          </cell>
        </row>
        <row r="12">
          <cell r="I12" t="str">
            <v>RFO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</row>
        <row r="13">
          <cell r="I13" t="str">
            <v>OLF</v>
          </cell>
          <cell r="J13">
            <v>0</v>
          </cell>
          <cell r="K13">
            <v>0</v>
          </cell>
          <cell r="L13">
            <v>111.9798291553394</v>
          </cell>
          <cell r="M13">
            <v>2.4595379515747804</v>
          </cell>
          <cell r="N13">
            <v>47.321428039661193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2.5570464780292688</v>
          </cell>
          <cell r="W13">
            <v>0</v>
          </cell>
          <cell r="X13">
            <v>4.6838646367504593</v>
          </cell>
          <cell r="Y13">
            <v>51.783271961847184</v>
          </cell>
          <cell r="Z13">
            <v>32.668822513612433</v>
          </cell>
          <cell r="AA13">
            <v>35.874225222971347</v>
          </cell>
          <cell r="AB13">
            <v>2.5998264918228502</v>
          </cell>
          <cell r="AC13">
            <v>0</v>
          </cell>
          <cell r="AD13">
            <v>13.369122359215131</v>
          </cell>
          <cell r="AE13">
            <v>15.999579633577046</v>
          </cell>
          <cell r="AF13">
            <v>37.86276371215687</v>
          </cell>
          <cell r="AG13">
            <v>31.678313180897845</v>
          </cell>
          <cell r="AH13">
            <v>1.2926384452399202</v>
          </cell>
          <cell r="AI13">
            <v>0</v>
          </cell>
          <cell r="AJ13">
            <v>8.4873673603632138</v>
          </cell>
          <cell r="AK13">
            <v>9.290540219018002</v>
          </cell>
          <cell r="AL13">
            <v>90.813531199079407</v>
          </cell>
          <cell r="AM13">
            <v>20.517525165798332</v>
          </cell>
          <cell r="AN13">
            <v>0.45400009033729921</v>
          </cell>
          <cell r="AO13">
            <v>0</v>
          </cell>
          <cell r="AP13">
            <v>2.0115603236399027</v>
          </cell>
          <cell r="AQ13">
            <v>23.474035445689612</v>
          </cell>
          <cell r="AR13">
            <v>5.7790130084793345</v>
          </cell>
          <cell r="AS13">
            <v>9.9341574048988708</v>
          </cell>
        </row>
        <row r="14">
          <cell r="I14" t="str">
            <v>NGS</v>
          </cell>
          <cell r="J14">
            <v>0</v>
          </cell>
          <cell r="K14">
            <v>0</v>
          </cell>
          <cell r="L14">
            <v>7.2927443126279936</v>
          </cell>
          <cell r="M14">
            <v>0.33412122314070064</v>
          </cell>
          <cell r="N14">
            <v>0.29079378046903165</v>
          </cell>
          <cell r="O14">
            <v>0</v>
          </cell>
          <cell r="P14">
            <v>0</v>
          </cell>
          <cell r="Q14">
            <v>0</v>
          </cell>
          <cell r="R14">
            <v>74.034891961569457</v>
          </cell>
          <cell r="S14">
            <v>825.94492542287173</v>
          </cell>
          <cell r="T14">
            <v>4.1997199597852699</v>
          </cell>
          <cell r="U14">
            <v>0</v>
          </cell>
          <cell r="V14">
            <v>0.32212153100996621</v>
          </cell>
          <cell r="W14">
            <v>0</v>
          </cell>
          <cell r="X14">
            <v>0.54687139559486486</v>
          </cell>
          <cell r="Y14">
            <v>112.12639076532271</v>
          </cell>
          <cell r="Z14">
            <v>4.0150480641636666</v>
          </cell>
          <cell r="AA14">
            <v>4.9962753337587991</v>
          </cell>
          <cell r="AB14">
            <v>0.3275107031107542</v>
          </cell>
          <cell r="AC14">
            <v>0</v>
          </cell>
          <cell r="AD14">
            <v>1.5609312329603897</v>
          </cell>
          <cell r="AE14">
            <v>34.643912022344075</v>
          </cell>
          <cell r="AF14">
            <v>4.6533913514341796</v>
          </cell>
          <cell r="AG14">
            <v>4.4119022439391751</v>
          </cell>
          <cell r="AH14">
            <v>0.1628389153661122</v>
          </cell>
          <cell r="AI14">
            <v>0</v>
          </cell>
          <cell r="AJ14">
            <v>0.99095486169051228</v>
          </cell>
          <cell r="AK14">
            <v>20.116819651451685</v>
          </cell>
          <cell r="AL14">
            <v>11.161121356265671</v>
          </cell>
          <cell r="AM14">
            <v>2.8544909391728566</v>
          </cell>
          <cell r="AN14">
            <v>5.719223543047372E-2</v>
          </cell>
          <cell r="AO14">
            <v>0</v>
          </cell>
          <cell r="AP14">
            <v>0.25340442449414569</v>
          </cell>
          <cell r="AQ14">
            <v>2.3079957787901013</v>
          </cell>
          <cell r="AR14">
            <v>4.3045424495820181E-3</v>
          </cell>
          <cell r="AS14">
            <v>0.36627692449903904</v>
          </cell>
        </row>
        <row r="15">
          <cell r="I15" t="str">
            <v>COG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1.0001800000000016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</row>
        <row r="16">
          <cell r="I16" t="str">
            <v>BFG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</row>
        <row r="17">
          <cell r="I17" t="str">
            <v>BSL</v>
          </cell>
          <cell r="J17">
            <v>0</v>
          </cell>
          <cell r="K17">
            <v>0</v>
          </cell>
          <cell r="L17">
            <v>0.44290164118910819</v>
          </cell>
          <cell r="M17">
            <v>2.1617651114018092E-3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2.1070016401215585E-3</v>
          </cell>
          <cell r="W17">
            <v>0</v>
          </cell>
          <cell r="X17">
            <v>3.8594959288133757E-3</v>
          </cell>
          <cell r="Y17">
            <v>0.31032234015283916</v>
          </cell>
          <cell r="Z17">
            <v>2.6919050243494745E-2</v>
          </cell>
          <cell r="AA17">
            <v>1.5765491326518433E-4</v>
          </cell>
          <cell r="AB17">
            <v>2.142252293561759E-3</v>
          </cell>
          <cell r="AC17">
            <v>0</v>
          </cell>
          <cell r="AD17">
            <v>1.1016132471538719E-2</v>
          </cell>
          <cell r="AE17">
            <v>9.5880905266308172E-2</v>
          </cell>
          <cell r="AF17">
            <v>3.1198848330099199E-2</v>
          </cell>
          <cell r="AG17">
            <v>1.3921531924050706E-4</v>
          </cell>
          <cell r="AH17">
            <v>1.0651317242789352E-3</v>
          </cell>
          <cell r="AI17">
            <v>0</v>
          </cell>
          <cell r="AJ17">
            <v>6.9935752448199093E-3</v>
          </cell>
          <cell r="AK17">
            <v>5.5675550671535415E-2</v>
          </cell>
          <cell r="AL17">
            <v>7.4830184287131618E-2</v>
          </cell>
          <cell r="AM17">
            <v>9.0167484602814781E-4</v>
          </cell>
          <cell r="AN17">
            <v>3.7409524745645698E-4</v>
          </cell>
          <cell r="AO17">
            <v>0</v>
          </cell>
          <cell r="AP17">
            <v>1.6575220425321514E-3</v>
          </cell>
          <cell r="AQ17">
            <v>0</v>
          </cell>
          <cell r="AR17">
            <v>4.6175963076423757E-2</v>
          </cell>
          <cell r="AS17">
            <v>0</v>
          </cell>
        </row>
        <row r="18">
          <cell r="I18" t="str">
            <v>WSL</v>
          </cell>
          <cell r="J18">
            <v>0</v>
          </cell>
          <cell r="K18">
            <v>0</v>
          </cell>
          <cell r="L18">
            <v>213.43010763070626</v>
          </cell>
          <cell r="M18">
            <v>1.041734140248519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614.55458715878069</v>
          </cell>
          <cell r="S18">
            <v>685.60678513939729</v>
          </cell>
          <cell r="T18">
            <v>3.4861361956306633</v>
          </cell>
          <cell r="U18">
            <v>0</v>
          </cell>
          <cell r="V18">
            <v>1.0153441419224851</v>
          </cell>
          <cell r="W18">
            <v>0</v>
          </cell>
          <cell r="X18">
            <v>1.8598545475590025</v>
          </cell>
          <cell r="Y18">
            <v>149.54139768191376</v>
          </cell>
          <cell r="Z18">
            <v>12.972035450941844</v>
          </cell>
          <cell r="AA18">
            <v>7.5972410073618948E-2</v>
          </cell>
          <cell r="AB18">
            <v>1.0323310980728282</v>
          </cell>
          <cell r="AC18">
            <v>0</v>
          </cell>
          <cell r="AD18">
            <v>5.308569940635488</v>
          </cell>
          <cell r="AE18">
            <v>46.204100476521042</v>
          </cell>
          <cell r="AF18">
            <v>15.034429629047095</v>
          </cell>
          <cell r="AG18">
            <v>6.7086544293607275E-2</v>
          </cell>
          <cell r="AH18">
            <v>0.51327689358610051</v>
          </cell>
          <cell r="AI18">
            <v>0</v>
          </cell>
          <cell r="AJ18">
            <v>3.3701376974307249</v>
          </cell>
          <cell r="AK18">
            <v>26.829520749395837</v>
          </cell>
          <cell r="AL18">
            <v>36.059957338493618</v>
          </cell>
          <cell r="AM18">
            <v>0.43450857151716527</v>
          </cell>
          <cell r="AN18">
            <v>0.18027295792899492</v>
          </cell>
          <cell r="AO18">
            <v>0</v>
          </cell>
          <cell r="AP18">
            <v>0.79874417938057596</v>
          </cell>
          <cell r="AQ18">
            <v>0</v>
          </cell>
          <cell r="AR18">
            <v>22.251759426523883</v>
          </cell>
          <cell r="AS18">
            <v>0</v>
          </cell>
        </row>
        <row r="19">
          <cell r="I19" t="str">
            <v>BGS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</row>
        <row r="20">
          <cell r="I20" t="str">
            <v>WGS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</row>
        <row r="21">
          <cell r="I21" t="str">
            <v>BLQ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</row>
        <row r="22">
          <cell r="I22" t="str">
            <v>SOL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</row>
        <row r="23">
          <cell r="I23" t="str">
            <v>GEO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</row>
        <row r="24">
          <cell r="I24" t="str">
            <v>Sum</v>
          </cell>
          <cell r="J24">
            <v>0</v>
          </cell>
          <cell r="K24">
            <v>0</v>
          </cell>
          <cell r="L24">
            <v>711.81707006369527</v>
          </cell>
          <cell r="M24">
            <v>3.8950318471337613</v>
          </cell>
          <cell r="N24">
            <v>48.687898089171988</v>
          </cell>
          <cell r="O24">
            <v>0</v>
          </cell>
          <cell r="P24">
            <v>0</v>
          </cell>
          <cell r="Q24">
            <v>0</v>
          </cell>
          <cell r="R24">
            <v>689.58965912035012</v>
          </cell>
          <cell r="S24">
            <v>1523.1784899858785</v>
          </cell>
          <cell r="T24">
            <v>7.7449753728242303</v>
          </cell>
          <cell r="U24">
            <v>0</v>
          </cell>
          <cell r="V24">
            <v>3.9547440725207332</v>
          </cell>
          <cell r="W24">
            <v>0</v>
          </cell>
          <cell r="X24">
            <v>11.864232217562204</v>
          </cell>
          <cell r="Y24">
            <v>464.91971316553781</v>
          </cell>
          <cell r="Z24">
            <v>50.620724128265323</v>
          </cell>
          <cell r="AA24">
            <v>41.762097405818878</v>
          </cell>
          <cell r="AB24">
            <v>4.0209079093638191</v>
          </cell>
          <cell r="AC24">
            <v>0</v>
          </cell>
          <cell r="AD24">
            <v>20.953141789285148</v>
          </cell>
          <cell r="AE24">
            <v>98.698377522308078</v>
          </cell>
          <cell r="AF24">
            <v>58.668797009998322</v>
          </cell>
          <cell r="AG24">
            <v>36.877529549141755</v>
          </cell>
          <cell r="AH24">
            <v>1.9992027024729251</v>
          </cell>
          <cell r="AI24">
            <v>0</v>
          </cell>
          <cell r="AJ24">
            <v>13.302070767335071</v>
          </cell>
          <cell r="AK24">
            <v>62.815334179082228</v>
          </cell>
          <cell r="AL24">
            <v>158.25675586306505</v>
          </cell>
          <cell r="AM24">
            <v>24.273815803948082</v>
          </cell>
          <cell r="AN24">
            <v>0.70215937864730482</v>
          </cell>
          <cell r="AO24">
            <v>0</v>
          </cell>
          <cell r="AP24">
            <v>3.1110917751342266</v>
          </cell>
          <cell r="AQ24">
            <v>26.315625917488774</v>
          </cell>
          <cell r="AR24">
            <v>73.635986783969969</v>
          </cell>
          <cell r="AS24">
            <v>10.526250366995487</v>
          </cell>
        </row>
        <row r="25">
          <cell r="I25" t="str">
            <v>Targets</v>
          </cell>
          <cell r="J25">
            <v>0</v>
          </cell>
          <cell r="K25">
            <v>0</v>
          </cell>
          <cell r="L25">
            <v>711.81707006369459</v>
          </cell>
          <cell r="M25">
            <v>3.8950318471337617</v>
          </cell>
          <cell r="N25">
            <v>48.687898089171995</v>
          </cell>
          <cell r="O25">
            <v>0</v>
          </cell>
          <cell r="P25">
            <v>0</v>
          </cell>
          <cell r="Q25">
            <v>0</v>
          </cell>
          <cell r="R25">
            <v>689.58965912035023</v>
          </cell>
          <cell r="S25">
            <v>1523.1784899858799</v>
          </cell>
          <cell r="T25">
            <v>7.7449753728242303</v>
          </cell>
          <cell r="U25">
            <v>0</v>
          </cell>
          <cell r="V25">
            <v>3.9547440725207328</v>
          </cell>
          <cell r="W25">
            <v>0</v>
          </cell>
          <cell r="X25">
            <v>11.864232217562192</v>
          </cell>
          <cell r="Y25">
            <v>464.91971316553764</v>
          </cell>
          <cell r="Z25">
            <v>50.620724128265323</v>
          </cell>
          <cell r="AA25">
            <v>41.762097405818878</v>
          </cell>
          <cell r="AB25">
            <v>4.0209079093638138</v>
          </cell>
          <cell r="AC25">
            <v>0</v>
          </cell>
          <cell r="AD25">
            <v>20.953141789285123</v>
          </cell>
          <cell r="AE25">
            <v>98.698377522308078</v>
          </cell>
          <cell r="AF25">
            <v>58.668797009998315</v>
          </cell>
          <cell r="AG25">
            <v>36.877529549141705</v>
          </cell>
          <cell r="AH25">
            <v>1.9992027024729249</v>
          </cell>
          <cell r="AI25">
            <v>0</v>
          </cell>
          <cell r="AJ25">
            <v>13.302070767335069</v>
          </cell>
          <cell r="AK25">
            <v>62.815334179082214</v>
          </cell>
          <cell r="AL25">
            <v>158.25675586306485</v>
          </cell>
          <cell r="AM25">
            <v>24.273815803948086</v>
          </cell>
          <cell r="AN25">
            <v>0.70215937864730493</v>
          </cell>
          <cell r="AO25">
            <v>0</v>
          </cell>
          <cell r="AP25">
            <v>3.1110917751342262</v>
          </cell>
          <cell r="AQ25">
            <v>26.315625917488774</v>
          </cell>
          <cell r="AR25">
            <v>73.635986783969884</v>
          </cell>
          <cell r="AS25">
            <v>10.526250366995487</v>
          </cell>
        </row>
        <row r="26">
          <cell r="I26" t="str">
            <v>diff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</row>
        <row r="27">
          <cell r="I27" t="str">
            <v>Solids</v>
          </cell>
          <cell r="J27">
            <v>0</v>
          </cell>
          <cell r="K27">
            <v>0</v>
          </cell>
          <cell r="L27">
            <v>376.12604332893034</v>
          </cell>
          <cell r="M27">
            <v>1.5683400113314699E-3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4.6633119389927149</v>
          </cell>
          <cell r="Y27">
            <v>149.98123075785469</v>
          </cell>
          <cell r="Z27">
            <v>0.19529514719895577</v>
          </cell>
          <cell r="AA27">
            <v>0</v>
          </cell>
          <cell r="AB27">
            <v>0</v>
          </cell>
          <cell r="AC27">
            <v>0</v>
          </cell>
          <cell r="AD27">
            <v>0.39960496249533567</v>
          </cell>
          <cell r="AE27">
            <v>1.3912136823681567</v>
          </cell>
          <cell r="AF27">
            <v>0.22634467494026972</v>
          </cell>
          <cell r="AG27">
            <v>0</v>
          </cell>
          <cell r="AH27">
            <v>0</v>
          </cell>
          <cell r="AI27">
            <v>0</v>
          </cell>
          <cell r="AJ27">
            <v>0.25368861355243005</v>
          </cell>
          <cell r="AK27">
            <v>6.3115922084928098</v>
          </cell>
          <cell r="AL27">
            <v>18.083008673647903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45.423369524796463</v>
          </cell>
          <cell r="AS27">
            <v>0</v>
          </cell>
        </row>
        <row r="28">
          <cell r="I28" t="str">
            <v>Oil</v>
          </cell>
          <cell r="J28">
            <v>0</v>
          </cell>
          <cell r="K28">
            <v>0</v>
          </cell>
          <cell r="L28">
            <v>114.52527315024155</v>
          </cell>
          <cell r="M28">
            <v>2.5154463786218084</v>
          </cell>
          <cell r="N28">
            <v>48.397104308702957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11.626779423609454</v>
          </cell>
          <cell r="T28">
            <v>5.9119217408296232E-2</v>
          </cell>
          <cell r="U28">
            <v>0</v>
          </cell>
          <cell r="V28">
            <v>2.6151713979481603</v>
          </cell>
          <cell r="W28">
            <v>0</v>
          </cell>
          <cell r="X28">
            <v>4.7903348394868104</v>
          </cell>
          <cell r="Y28">
            <v>52.96037162029387</v>
          </cell>
          <cell r="Z28">
            <v>33.411426415717365</v>
          </cell>
          <cell r="AA28">
            <v>36.689692007073191</v>
          </cell>
          <cell r="AB28">
            <v>2.6589238558866746</v>
          </cell>
          <cell r="AC28">
            <v>0</v>
          </cell>
          <cell r="AD28">
            <v>13.673019520722397</v>
          </cell>
          <cell r="AE28">
            <v>16.363270435808506</v>
          </cell>
          <cell r="AF28">
            <v>38.723432506246674</v>
          </cell>
          <cell r="AG28">
            <v>32.398401545589735</v>
          </cell>
          <cell r="AH28">
            <v>1.3220217617964334</v>
          </cell>
          <cell r="AI28">
            <v>0</v>
          </cell>
          <cell r="AJ28">
            <v>8.6802960194165824</v>
          </cell>
          <cell r="AK28">
            <v>9.5017260190703556</v>
          </cell>
          <cell r="AL28">
            <v>92.877838310370734</v>
          </cell>
          <cell r="AM28">
            <v>20.983914618412037</v>
          </cell>
          <cell r="AN28">
            <v>0.46432009004037972</v>
          </cell>
          <cell r="AO28">
            <v>0</v>
          </cell>
          <cell r="AP28">
            <v>2.0572856492169729</v>
          </cell>
          <cell r="AQ28">
            <v>24.007630138698673</v>
          </cell>
          <cell r="AR28">
            <v>5.9103773271236237</v>
          </cell>
          <cell r="AS28">
            <v>10.159973442496449</v>
          </cell>
        </row>
        <row r="29">
          <cell r="I29" t="str">
            <v>Gas</v>
          </cell>
          <cell r="J29">
            <v>0</v>
          </cell>
          <cell r="K29">
            <v>0</v>
          </cell>
          <cell r="L29">
            <v>7.2927443126279936</v>
          </cell>
          <cell r="M29">
            <v>0.33412122314070064</v>
          </cell>
          <cell r="N29">
            <v>0.29079378046903165</v>
          </cell>
          <cell r="O29">
            <v>0</v>
          </cell>
          <cell r="P29">
            <v>0</v>
          </cell>
          <cell r="Q29">
            <v>0</v>
          </cell>
          <cell r="R29">
            <v>74.034891961569457</v>
          </cell>
          <cell r="S29">
            <v>825.94492542287173</v>
          </cell>
          <cell r="T29">
            <v>4.1997199597852699</v>
          </cell>
          <cell r="U29">
            <v>0</v>
          </cell>
          <cell r="V29">
            <v>0.32212153100996621</v>
          </cell>
          <cell r="W29">
            <v>0</v>
          </cell>
          <cell r="X29">
            <v>0.54687139559486486</v>
          </cell>
          <cell r="Y29">
            <v>112.12639076532271</v>
          </cell>
          <cell r="Z29">
            <v>4.0150480641636666</v>
          </cell>
          <cell r="AA29">
            <v>4.9962753337587991</v>
          </cell>
          <cell r="AB29">
            <v>0.3275107031107542</v>
          </cell>
          <cell r="AC29">
            <v>0</v>
          </cell>
          <cell r="AD29">
            <v>1.5609312329603897</v>
          </cell>
          <cell r="AE29">
            <v>34.643912022344075</v>
          </cell>
          <cell r="AF29">
            <v>4.6533913514341796</v>
          </cell>
          <cell r="AG29">
            <v>4.4119022439391751</v>
          </cell>
          <cell r="AH29">
            <v>0.1628389153661122</v>
          </cell>
          <cell r="AI29">
            <v>0</v>
          </cell>
          <cell r="AJ29">
            <v>0.99095486169051228</v>
          </cell>
          <cell r="AK29">
            <v>20.116819651451685</v>
          </cell>
          <cell r="AL29">
            <v>11.161121356265671</v>
          </cell>
          <cell r="AM29">
            <v>2.8544909391728566</v>
          </cell>
          <cell r="AN29">
            <v>5.719223543047372E-2</v>
          </cell>
          <cell r="AO29">
            <v>0</v>
          </cell>
          <cell r="AP29">
            <v>0.25340442449414569</v>
          </cell>
          <cell r="AQ29">
            <v>2.3079957787901013</v>
          </cell>
          <cell r="AR29">
            <v>4.3045424495820181E-3</v>
          </cell>
          <cell r="AS29">
            <v>0.36627692449903904</v>
          </cell>
        </row>
        <row r="30">
          <cell r="I30" t="str">
            <v>Dgas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1.0001800000000016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</row>
        <row r="31">
          <cell r="I31" t="str">
            <v>Biomass</v>
          </cell>
          <cell r="J31">
            <v>0</v>
          </cell>
          <cell r="K31">
            <v>0</v>
          </cell>
          <cell r="L31">
            <v>213.87300927189537</v>
          </cell>
          <cell r="M31">
            <v>1.0438959053599208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614.55458715878069</v>
          </cell>
          <cell r="S31">
            <v>685.60678513939729</v>
          </cell>
          <cell r="T31">
            <v>3.4861361956306633</v>
          </cell>
          <cell r="U31">
            <v>0</v>
          </cell>
          <cell r="V31">
            <v>1.0174511435626066</v>
          </cell>
          <cell r="W31">
            <v>0</v>
          </cell>
          <cell r="X31">
            <v>1.8637140434878159</v>
          </cell>
          <cell r="Y31">
            <v>149.85172002206662</v>
          </cell>
          <cell r="Z31">
            <v>12.998954501185338</v>
          </cell>
          <cell r="AA31">
            <v>7.6130064986884127E-2</v>
          </cell>
          <cell r="AB31">
            <v>1.0344733503663899</v>
          </cell>
          <cell r="AC31">
            <v>0</v>
          </cell>
          <cell r="AD31">
            <v>5.3195860731070264</v>
          </cell>
          <cell r="AE31">
            <v>46.299981381787347</v>
          </cell>
          <cell r="AF31">
            <v>15.065628477377194</v>
          </cell>
          <cell r="AG31">
            <v>6.7225759612847782E-2</v>
          </cell>
          <cell r="AH31">
            <v>0.51434202531037942</v>
          </cell>
          <cell r="AI31">
            <v>0</v>
          </cell>
          <cell r="AJ31">
            <v>3.3771312726755447</v>
          </cell>
          <cell r="AK31">
            <v>26.885196300067371</v>
          </cell>
          <cell r="AL31">
            <v>36.134787522780748</v>
          </cell>
          <cell r="AM31">
            <v>0.43541024636319342</v>
          </cell>
          <cell r="AN31">
            <v>0.18064705317645138</v>
          </cell>
          <cell r="AO31">
            <v>0</v>
          </cell>
          <cell r="AP31">
            <v>0.80040170142310807</v>
          </cell>
          <cell r="AQ31">
            <v>0</v>
          </cell>
          <cell r="AR31">
            <v>22.297935389600305</v>
          </cell>
          <cell r="AS31">
            <v>0</v>
          </cell>
        </row>
        <row r="32">
          <cell r="I32" t="str">
            <v>RSH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</row>
        <row r="33">
          <cell r="I33" t="str">
            <v>Direct_Fuels</v>
          </cell>
          <cell r="J33">
            <v>0</v>
          </cell>
          <cell r="K33">
            <v>0</v>
          </cell>
          <cell r="L33">
            <v>711.81707006369527</v>
          </cell>
          <cell r="M33">
            <v>3.8950318471337613</v>
          </cell>
          <cell r="N33">
            <v>48.687898089171988</v>
          </cell>
          <cell r="O33">
            <v>0</v>
          </cell>
          <cell r="P33">
            <v>0</v>
          </cell>
          <cell r="Q33">
            <v>0</v>
          </cell>
          <cell r="R33">
            <v>689.58965912035012</v>
          </cell>
          <cell r="S33">
            <v>1523.1784899858785</v>
          </cell>
          <cell r="T33">
            <v>7.7449753728242303</v>
          </cell>
          <cell r="U33">
            <v>0</v>
          </cell>
          <cell r="V33">
            <v>3.9547440725207332</v>
          </cell>
          <cell r="W33">
            <v>0</v>
          </cell>
          <cell r="X33">
            <v>11.864232217562204</v>
          </cell>
          <cell r="Y33">
            <v>464.91971316553781</v>
          </cell>
          <cell r="Z33">
            <v>50.620724128265323</v>
          </cell>
          <cell r="AA33">
            <v>41.762097405818878</v>
          </cell>
          <cell r="AB33">
            <v>4.0209079093638191</v>
          </cell>
          <cell r="AC33">
            <v>0</v>
          </cell>
          <cell r="AD33">
            <v>20.953141789285148</v>
          </cell>
          <cell r="AE33">
            <v>98.698377522308078</v>
          </cell>
          <cell r="AF33">
            <v>58.668797009998322</v>
          </cell>
          <cell r="AG33">
            <v>36.877529549141755</v>
          </cell>
          <cell r="AH33">
            <v>1.9992027024729251</v>
          </cell>
          <cell r="AI33">
            <v>0</v>
          </cell>
          <cell r="AJ33">
            <v>13.302070767335071</v>
          </cell>
          <cell r="AK33">
            <v>62.815334179082228</v>
          </cell>
          <cell r="AL33">
            <v>158.25675586306505</v>
          </cell>
          <cell r="AM33">
            <v>24.273815803948082</v>
          </cell>
          <cell r="AN33">
            <v>0.70215937864730482</v>
          </cell>
          <cell r="AO33">
            <v>0</v>
          </cell>
          <cell r="AP33">
            <v>3.1110917751342266</v>
          </cell>
          <cell r="AQ33">
            <v>26.315625917488774</v>
          </cell>
          <cell r="AR33">
            <v>73.635986783969969</v>
          </cell>
          <cell r="AS33">
            <v>10.526250366995487</v>
          </cell>
        </row>
      </sheetData>
      <sheetData sheetId="15">
        <row r="4">
          <cell r="J4" t="str">
            <v>FER_HE</v>
          </cell>
          <cell r="K4" t="str">
            <v>FER_ME</v>
          </cell>
          <cell r="L4" t="str">
            <v>FER_EP</v>
          </cell>
          <cell r="M4" t="str">
            <v>FER_ST</v>
          </cell>
          <cell r="N4" t="str">
            <v>FER_TP</v>
          </cell>
          <cell r="O4" t="str">
            <v>FER_FZ</v>
          </cell>
          <cell r="P4" t="str">
            <v>PCH_HE</v>
          </cell>
          <cell r="Q4" t="str">
            <v>PCH_ME</v>
          </cell>
          <cell r="R4" t="str">
            <v>PCH_EP</v>
          </cell>
          <cell r="S4" t="str">
            <v>PCH_ST</v>
          </cell>
          <cell r="T4" t="str">
            <v>PCH_TP</v>
          </cell>
          <cell r="U4" t="str">
            <v>PCH_FZ</v>
          </cell>
          <cell r="V4" t="str">
            <v>INC_HE</v>
          </cell>
          <cell r="W4" t="str">
            <v>INC_ME</v>
          </cell>
          <cell r="X4" t="str">
            <v>INC_EP</v>
          </cell>
          <cell r="Y4" t="str">
            <v>INC_ST</v>
          </cell>
          <cell r="Z4" t="str">
            <v>INC_TP</v>
          </cell>
          <cell r="AA4" t="str">
            <v>INC_FZ</v>
          </cell>
          <cell r="AB4" t="str">
            <v>LEN_HE</v>
          </cell>
          <cell r="AC4" t="str">
            <v>LEN_ME</v>
          </cell>
          <cell r="AD4" t="str">
            <v>LEN_EP</v>
          </cell>
          <cell r="AE4" t="str">
            <v>LEN_ST</v>
          </cell>
          <cell r="AF4" t="str">
            <v>LEN_TP</v>
          </cell>
          <cell r="AG4" t="str">
            <v>LEN_FZ</v>
          </cell>
        </row>
        <row r="5">
          <cell r="I5" t="str">
            <v>HCL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I6" t="str">
            <v>CKE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I7" t="str">
            <v>LGN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</row>
        <row r="8">
          <cell r="I8" t="str">
            <v>RFG</v>
          </cell>
          <cell r="J8">
            <v>220.32845705185591</v>
          </cell>
          <cell r="K8">
            <v>0</v>
          </cell>
          <cell r="L8">
            <v>0</v>
          </cell>
          <cell r="M8">
            <v>0</v>
          </cell>
          <cell r="N8">
            <v>332.81135197068579</v>
          </cell>
          <cell r="O8">
            <v>92.489547142985927</v>
          </cell>
          <cell r="P8">
            <v>5.8939749932650694</v>
          </cell>
          <cell r="Q8">
            <v>0</v>
          </cell>
          <cell r="R8">
            <v>0</v>
          </cell>
          <cell r="S8">
            <v>0</v>
          </cell>
          <cell r="T8">
            <v>212.83102004029857</v>
          </cell>
          <cell r="U8">
            <v>5.7643086286174334</v>
          </cell>
          <cell r="V8">
            <v>8.3547339730349654E-2</v>
          </cell>
          <cell r="W8">
            <v>0</v>
          </cell>
          <cell r="X8">
            <v>0</v>
          </cell>
          <cell r="Y8">
            <v>0</v>
          </cell>
          <cell r="Z8">
            <v>1.3212415011642449</v>
          </cell>
          <cell r="AA8">
            <v>0.29094461138185512</v>
          </cell>
          <cell r="AB8">
            <v>0.24855935991890435</v>
          </cell>
          <cell r="AC8">
            <v>0</v>
          </cell>
          <cell r="AD8">
            <v>0</v>
          </cell>
          <cell r="AE8">
            <v>0</v>
          </cell>
          <cell r="AF8">
            <v>2.8911598064732948</v>
          </cell>
          <cell r="AG8">
            <v>0.79651755362306242</v>
          </cell>
        </row>
        <row r="9">
          <cell r="I9" t="str">
            <v>LPG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</row>
        <row r="10">
          <cell r="I10" t="str">
            <v>NPH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</row>
        <row r="11">
          <cell r="I11" t="str">
            <v>GDO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</row>
        <row r="12">
          <cell r="I12" t="str">
            <v>RFO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1444.4012794290863</v>
          </cell>
          <cell r="O12">
            <v>0</v>
          </cell>
          <cell r="P12">
            <v>45.570153672153403</v>
          </cell>
          <cell r="Q12">
            <v>0</v>
          </cell>
          <cell r="R12">
            <v>0</v>
          </cell>
          <cell r="S12">
            <v>0</v>
          </cell>
          <cell r="T12">
            <v>170.91558689876038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</row>
        <row r="13">
          <cell r="I13" t="str">
            <v>OLF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</row>
        <row r="14">
          <cell r="I14" t="str">
            <v>NGS</v>
          </cell>
          <cell r="J14">
            <v>79.873539095467407</v>
          </cell>
          <cell r="K14">
            <v>0</v>
          </cell>
          <cell r="L14">
            <v>0</v>
          </cell>
          <cell r="M14">
            <v>0</v>
          </cell>
          <cell r="N14">
            <v>120.65087228741172</v>
          </cell>
          <cell r="O14">
            <v>33.529338690501795</v>
          </cell>
          <cell r="P14">
            <v>2.1366856027202359</v>
          </cell>
          <cell r="Q14">
            <v>0</v>
          </cell>
          <cell r="R14">
            <v>0</v>
          </cell>
          <cell r="S14">
            <v>0</v>
          </cell>
          <cell r="T14">
            <v>77.155565955404569</v>
          </cell>
          <cell r="U14">
            <v>2.0896789128689468</v>
          </cell>
          <cell r="V14">
            <v>3.0287606946313699E-2</v>
          </cell>
          <cell r="W14">
            <v>0</v>
          </cell>
          <cell r="X14">
            <v>0</v>
          </cell>
          <cell r="Y14">
            <v>0</v>
          </cell>
          <cell r="Z14">
            <v>0.47897686985099047</v>
          </cell>
          <cell r="AA14">
            <v>0.10547332878727876</v>
          </cell>
          <cell r="AB14">
            <v>9.0107814567749356E-2</v>
          </cell>
          <cell r="AC14">
            <v>0</v>
          </cell>
          <cell r="AD14">
            <v>0</v>
          </cell>
          <cell r="AE14">
            <v>0</v>
          </cell>
          <cell r="AF14">
            <v>1.0481041301861367</v>
          </cell>
          <cell r="AG14">
            <v>0.28875378519336858</v>
          </cell>
        </row>
        <row r="15">
          <cell r="I15" t="str">
            <v>COG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</row>
        <row r="16">
          <cell r="I16" t="str">
            <v>BFG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</row>
        <row r="17">
          <cell r="I17" t="str">
            <v>BSL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0.83735999999999999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</row>
        <row r="18">
          <cell r="I18" t="str">
            <v>WSL</v>
          </cell>
          <cell r="J18">
            <v>77.854661353139477</v>
          </cell>
          <cell r="K18">
            <v>0</v>
          </cell>
          <cell r="L18">
            <v>0</v>
          </cell>
          <cell r="M18">
            <v>0</v>
          </cell>
          <cell r="N18">
            <v>117.60130964862118</v>
          </cell>
          <cell r="O18">
            <v>0</v>
          </cell>
          <cell r="P18">
            <v>2.0826788934328393</v>
          </cell>
          <cell r="Q18">
            <v>0</v>
          </cell>
          <cell r="R18">
            <v>0</v>
          </cell>
          <cell r="S18">
            <v>0</v>
          </cell>
          <cell r="T18">
            <v>75.205387503716068</v>
          </cell>
          <cell r="U18">
            <v>0</v>
          </cell>
          <cell r="V18">
            <v>2.9522059604543932E-2</v>
          </cell>
          <cell r="W18">
            <v>0</v>
          </cell>
          <cell r="X18">
            <v>0</v>
          </cell>
          <cell r="Y18">
            <v>0</v>
          </cell>
          <cell r="Z18">
            <v>0.46687028546042975</v>
          </cell>
          <cell r="AA18">
            <v>0</v>
          </cell>
          <cell r="AB18">
            <v>8.7830256025824699E-2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</row>
        <row r="19">
          <cell r="I19" t="str">
            <v>BGS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</row>
        <row r="20">
          <cell r="I20" t="str">
            <v>WGS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</row>
        <row r="21">
          <cell r="I21" t="str">
            <v>BLQ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</row>
        <row r="22">
          <cell r="I22" t="str">
            <v>SOL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I23" t="str">
            <v>GEO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</row>
        <row r="24">
          <cell r="I24" t="str">
            <v>Sum</v>
          </cell>
          <cell r="J24">
            <v>378.05665750046279</v>
          </cell>
          <cell r="K24">
            <v>0</v>
          </cell>
          <cell r="L24">
            <v>0</v>
          </cell>
          <cell r="M24">
            <v>0</v>
          </cell>
          <cell r="N24">
            <v>2016.302173335805</v>
          </cell>
          <cell r="O24">
            <v>126.01888583348773</v>
          </cell>
          <cell r="P24">
            <v>55.683493161571548</v>
          </cell>
          <cell r="Q24">
            <v>0</v>
          </cell>
          <cell r="R24">
            <v>0</v>
          </cell>
          <cell r="S24">
            <v>0</v>
          </cell>
          <cell r="T24">
            <v>536.10756039817966</v>
          </cell>
          <cell r="U24">
            <v>7.8539875414863802</v>
          </cell>
          <cell r="V24">
            <v>0.14335700628120729</v>
          </cell>
          <cell r="W24">
            <v>0</v>
          </cell>
          <cell r="X24">
            <v>0</v>
          </cell>
          <cell r="Y24">
            <v>0</v>
          </cell>
          <cell r="Z24">
            <v>2.2670886564756652</v>
          </cell>
          <cell r="AA24">
            <v>0.3964179401691339</v>
          </cell>
          <cell r="AB24">
            <v>0.42649743051247846</v>
          </cell>
          <cell r="AC24">
            <v>0</v>
          </cell>
          <cell r="AD24">
            <v>0</v>
          </cell>
          <cell r="AE24">
            <v>0</v>
          </cell>
          <cell r="AF24">
            <v>3.9392639366594313</v>
          </cell>
          <cell r="AG24">
            <v>1.085271338816431</v>
          </cell>
        </row>
        <row r="25">
          <cell r="I25" t="str">
            <v>Targets</v>
          </cell>
          <cell r="J25">
            <v>378.05665750046319</v>
          </cell>
          <cell r="K25">
            <v>0</v>
          </cell>
          <cell r="L25">
            <v>0</v>
          </cell>
          <cell r="M25">
            <v>0</v>
          </cell>
          <cell r="N25">
            <v>2016.3021733358037</v>
          </cell>
          <cell r="O25">
            <v>126.01888583348773</v>
          </cell>
          <cell r="P25">
            <v>55.683493161571498</v>
          </cell>
          <cell r="Q25">
            <v>0</v>
          </cell>
          <cell r="R25">
            <v>0</v>
          </cell>
          <cell r="S25">
            <v>0</v>
          </cell>
          <cell r="T25">
            <v>536.10756039817977</v>
          </cell>
          <cell r="U25">
            <v>7.8539875414863802</v>
          </cell>
          <cell r="V25">
            <v>0.14335700628120746</v>
          </cell>
          <cell r="W25">
            <v>0</v>
          </cell>
          <cell r="X25">
            <v>0</v>
          </cell>
          <cell r="Y25">
            <v>0</v>
          </cell>
          <cell r="Z25">
            <v>2.2670886564756674</v>
          </cell>
          <cell r="AA25">
            <v>0.3964179401691339</v>
          </cell>
          <cell r="AB25">
            <v>0.4264974305124784</v>
          </cell>
          <cell r="AC25">
            <v>0</v>
          </cell>
          <cell r="AD25">
            <v>0</v>
          </cell>
          <cell r="AE25">
            <v>0</v>
          </cell>
          <cell r="AF25">
            <v>3.9392639366594313</v>
          </cell>
          <cell r="AG25">
            <v>1.0852713388164323</v>
          </cell>
        </row>
        <row r="26">
          <cell r="I26" t="str">
            <v>diff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</row>
        <row r="27">
          <cell r="I27" t="str">
            <v>Solids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</row>
        <row r="28">
          <cell r="I28" t="str">
            <v>Oil</v>
          </cell>
          <cell r="J28">
            <v>220.32845705185591</v>
          </cell>
          <cell r="K28">
            <v>0</v>
          </cell>
          <cell r="L28">
            <v>0</v>
          </cell>
          <cell r="M28">
            <v>0</v>
          </cell>
          <cell r="N28">
            <v>1777.2126313997721</v>
          </cell>
          <cell r="O28">
            <v>92.489547142985927</v>
          </cell>
          <cell r="P28">
            <v>51.464128665418471</v>
          </cell>
          <cell r="Q28">
            <v>0</v>
          </cell>
          <cell r="R28">
            <v>0</v>
          </cell>
          <cell r="S28">
            <v>0</v>
          </cell>
          <cell r="T28">
            <v>383.74660693905895</v>
          </cell>
          <cell r="U28">
            <v>5.7643086286174334</v>
          </cell>
          <cell r="V28">
            <v>8.3547339730349654E-2</v>
          </cell>
          <cell r="W28">
            <v>0</v>
          </cell>
          <cell r="X28">
            <v>0</v>
          </cell>
          <cell r="Y28">
            <v>0</v>
          </cell>
          <cell r="Z28">
            <v>1.3212415011642449</v>
          </cell>
          <cell r="AA28">
            <v>0.29094461138185512</v>
          </cell>
          <cell r="AB28">
            <v>0.24855935991890435</v>
          </cell>
          <cell r="AC28">
            <v>0</v>
          </cell>
          <cell r="AD28">
            <v>0</v>
          </cell>
          <cell r="AE28">
            <v>0</v>
          </cell>
          <cell r="AF28">
            <v>2.8911598064732948</v>
          </cell>
          <cell r="AG28">
            <v>0.79651755362306242</v>
          </cell>
        </row>
        <row r="29">
          <cell r="I29" t="str">
            <v>Gas</v>
          </cell>
          <cell r="J29">
            <v>79.873539095467407</v>
          </cell>
          <cell r="K29">
            <v>0</v>
          </cell>
          <cell r="L29">
            <v>0</v>
          </cell>
          <cell r="M29">
            <v>0</v>
          </cell>
          <cell r="N29">
            <v>120.65087228741172</v>
          </cell>
          <cell r="O29">
            <v>33.529338690501795</v>
          </cell>
          <cell r="P29">
            <v>2.1366856027202359</v>
          </cell>
          <cell r="Q29">
            <v>0</v>
          </cell>
          <cell r="R29">
            <v>0</v>
          </cell>
          <cell r="S29">
            <v>0</v>
          </cell>
          <cell r="T29">
            <v>77.155565955404569</v>
          </cell>
          <cell r="U29">
            <v>2.0896789128689468</v>
          </cell>
          <cell r="V29">
            <v>3.0287606946313699E-2</v>
          </cell>
          <cell r="W29">
            <v>0</v>
          </cell>
          <cell r="X29">
            <v>0</v>
          </cell>
          <cell r="Y29">
            <v>0</v>
          </cell>
          <cell r="Z29">
            <v>0.47897686985099047</v>
          </cell>
          <cell r="AA29">
            <v>0.10547332878727876</v>
          </cell>
          <cell r="AB29">
            <v>9.0107814567749356E-2</v>
          </cell>
          <cell r="AC29">
            <v>0</v>
          </cell>
          <cell r="AD29">
            <v>0</v>
          </cell>
          <cell r="AE29">
            <v>0</v>
          </cell>
          <cell r="AF29">
            <v>1.0481041301861367</v>
          </cell>
          <cell r="AG29">
            <v>0.28875378519336858</v>
          </cell>
        </row>
        <row r="30">
          <cell r="I30" t="str">
            <v>Dgas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</row>
        <row r="31">
          <cell r="I31" t="str">
            <v>Biomass</v>
          </cell>
          <cell r="J31">
            <v>77.854661353139477</v>
          </cell>
          <cell r="K31">
            <v>0</v>
          </cell>
          <cell r="L31">
            <v>0</v>
          </cell>
          <cell r="M31">
            <v>0</v>
          </cell>
          <cell r="N31">
            <v>118.43866964862119</v>
          </cell>
          <cell r="O31">
            <v>0</v>
          </cell>
          <cell r="P31">
            <v>2.0826788934328393</v>
          </cell>
          <cell r="Q31">
            <v>0</v>
          </cell>
          <cell r="R31">
            <v>0</v>
          </cell>
          <cell r="S31">
            <v>0</v>
          </cell>
          <cell r="T31">
            <v>75.205387503716068</v>
          </cell>
          <cell r="U31">
            <v>0</v>
          </cell>
          <cell r="V31">
            <v>2.9522059604543932E-2</v>
          </cell>
          <cell r="W31">
            <v>0</v>
          </cell>
          <cell r="X31">
            <v>0</v>
          </cell>
          <cell r="Y31">
            <v>0</v>
          </cell>
          <cell r="Z31">
            <v>0.46687028546042975</v>
          </cell>
          <cell r="AA31">
            <v>0</v>
          </cell>
          <cell r="AB31">
            <v>8.7830256025824699E-2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</row>
        <row r="32">
          <cell r="I32" t="str">
            <v>RSH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</row>
        <row r="33">
          <cell r="I33" t="str">
            <v>Direct_Fuels</v>
          </cell>
          <cell r="J33">
            <v>378.05665750046279</v>
          </cell>
          <cell r="K33">
            <v>0</v>
          </cell>
          <cell r="L33">
            <v>0</v>
          </cell>
          <cell r="M33">
            <v>0</v>
          </cell>
          <cell r="N33">
            <v>2016.302173335805</v>
          </cell>
          <cell r="O33">
            <v>126.01888583348773</v>
          </cell>
          <cell r="P33">
            <v>55.683493161571548</v>
          </cell>
          <cell r="Q33">
            <v>0</v>
          </cell>
          <cell r="R33">
            <v>0</v>
          </cell>
          <cell r="S33">
            <v>0</v>
          </cell>
          <cell r="T33">
            <v>536.10756039817966</v>
          </cell>
          <cell r="U33">
            <v>7.8539875414863802</v>
          </cell>
          <cell r="V33">
            <v>0.14335700628120729</v>
          </cell>
          <cell r="W33">
            <v>0</v>
          </cell>
          <cell r="X33">
            <v>0</v>
          </cell>
          <cell r="Y33">
            <v>0</v>
          </cell>
          <cell r="Z33">
            <v>2.2670886564756652</v>
          </cell>
          <cell r="AA33">
            <v>0.3964179401691339</v>
          </cell>
          <cell r="AB33">
            <v>0.42649743051247846</v>
          </cell>
          <cell r="AC33">
            <v>0</v>
          </cell>
          <cell r="AD33">
            <v>0</v>
          </cell>
          <cell r="AE33">
            <v>0</v>
          </cell>
          <cell r="AF33">
            <v>3.9392639366594313</v>
          </cell>
          <cell r="AG33">
            <v>1.085271338816431</v>
          </cell>
        </row>
      </sheetData>
      <sheetData sheetId="16">
        <row r="4">
          <cell r="J4" t="str">
            <v>PAP_ME</v>
          </cell>
          <cell r="K4" t="str">
            <v>PAP_PU</v>
          </cell>
          <cell r="L4" t="str">
            <v>PAP_RB</v>
          </cell>
          <cell r="M4" t="str">
            <v>PAP_DS</v>
          </cell>
          <cell r="N4" t="str">
            <v>PAP_LH</v>
          </cell>
          <cell r="O4" t="str">
            <v>PAP_HE</v>
          </cell>
          <cell r="P4" t="str">
            <v>PUL_ME</v>
          </cell>
          <cell r="Q4" t="str">
            <v>PUL_PU</v>
          </cell>
          <cell r="R4" t="str">
            <v>PUL_RB</v>
          </cell>
          <cell r="S4" t="str">
            <v>PUL_DS</v>
          </cell>
          <cell r="T4" t="str">
            <v>PUL_LH</v>
          </cell>
          <cell r="U4" t="str">
            <v>PUL_HE</v>
          </cell>
          <cell r="V4" t="str">
            <v>PRP_HE</v>
          </cell>
          <cell r="W4" t="str">
            <v>PRP_ME</v>
          </cell>
          <cell r="X4" t="str">
            <v>PRP_HT</v>
          </cell>
          <cell r="Y4" t="str">
            <v>PRP_PR</v>
          </cell>
          <cell r="Z4" t="str">
            <v>PRP_ST</v>
          </cell>
          <cell r="AA4" t="str">
            <v>PRP_TP</v>
          </cell>
        </row>
        <row r="5">
          <cell r="I5" t="str">
            <v>HCL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</row>
        <row r="6">
          <cell r="I6" t="str">
            <v>CKE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</row>
        <row r="7">
          <cell r="I7" t="str">
            <v>LGN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I8" t="str">
            <v>RFG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I9" t="str">
            <v>LPG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</row>
        <row r="10">
          <cell r="I10" t="str">
            <v>NPH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</row>
        <row r="11">
          <cell r="I11" t="str">
            <v>GDO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</row>
        <row r="12">
          <cell r="I12" t="str">
            <v>RFO</v>
          </cell>
          <cell r="J12">
            <v>0</v>
          </cell>
          <cell r="K12">
            <v>9.6307474782841948E-2</v>
          </cell>
          <cell r="L12">
            <v>0.57493142945047171</v>
          </cell>
          <cell r="M12">
            <v>1.3923346751118393</v>
          </cell>
          <cell r="N12">
            <v>0</v>
          </cell>
          <cell r="O12">
            <v>0.88809087596366676</v>
          </cell>
          <cell r="P12">
            <v>0</v>
          </cell>
          <cell r="Q12">
            <v>4.4127425437036086E-2</v>
          </cell>
          <cell r="R12">
            <v>0.12266421111570902</v>
          </cell>
          <cell r="S12">
            <v>6.7431830353929847</v>
          </cell>
          <cell r="T12">
            <v>0</v>
          </cell>
          <cell r="U12">
            <v>1.2660845147518454</v>
          </cell>
          <cell r="V12">
            <v>3.6608088184319956E-3</v>
          </cell>
          <cell r="W12">
            <v>0</v>
          </cell>
          <cell r="X12">
            <v>9.1565549175185001E-2</v>
          </cell>
          <cell r="Y12">
            <v>0</v>
          </cell>
          <cell r="Z12">
            <v>0</v>
          </cell>
          <cell r="AA12">
            <v>0</v>
          </cell>
        </row>
        <row r="13">
          <cell r="I13" t="str">
            <v>OLF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</row>
        <row r="14">
          <cell r="I14" t="str">
            <v>NGS</v>
          </cell>
          <cell r="J14">
            <v>0</v>
          </cell>
          <cell r="K14">
            <v>4.5093021374438171</v>
          </cell>
          <cell r="L14">
            <v>26.919400903724355</v>
          </cell>
          <cell r="M14">
            <v>65.191800954971598</v>
          </cell>
          <cell r="N14">
            <v>0</v>
          </cell>
          <cell r="O14">
            <v>41.582131545419756</v>
          </cell>
          <cell r="P14">
            <v>0</v>
          </cell>
          <cell r="Q14">
            <v>2.0661313599157012</v>
          </cell>
          <cell r="R14">
            <v>5.7433754816970133</v>
          </cell>
          <cell r="S14">
            <v>315.72886469337539</v>
          </cell>
          <cell r="T14">
            <v>0</v>
          </cell>
          <cell r="U14">
            <v>59.280524397802871</v>
          </cell>
          <cell r="V14">
            <v>0.17140614544147109</v>
          </cell>
          <cell r="W14">
            <v>0</v>
          </cell>
          <cell r="X14">
            <v>4.2872760140674133</v>
          </cell>
          <cell r="Y14">
            <v>0</v>
          </cell>
          <cell r="Z14">
            <v>0</v>
          </cell>
          <cell r="AA14">
            <v>0</v>
          </cell>
        </row>
        <row r="15">
          <cell r="I15" t="str">
            <v>COG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</row>
        <row r="16">
          <cell r="I16" t="str">
            <v>BFG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</row>
        <row r="17">
          <cell r="I17" t="str">
            <v>BSL</v>
          </cell>
          <cell r="J17">
            <v>0</v>
          </cell>
          <cell r="K17">
            <v>118.61435429871328</v>
          </cell>
          <cell r="L17">
            <v>74.319312707882915</v>
          </cell>
          <cell r="M17">
            <v>1050.1842834140168</v>
          </cell>
          <cell r="N17">
            <v>0</v>
          </cell>
          <cell r="O17">
            <v>1.3396074937757233E-3</v>
          </cell>
          <cell r="P17">
            <v>0</v>
          </cell>
          <cell r="Q17">
            <v>152.11181772562381</v>
          </cell>
          <cell r="R17">
            <v>202.33376359700401</v>
          </cell>
          <cell r="S17">
            <v>726.59672853775237</v>
          </cell>
          <cell r="T17">
            <v>0</v>
          </cell>
          <cell r="U17">
            <v>1.9098504615147747E-2</v>
          </cell>
          <cell r="V17">
            <v>5.5210052312941883E-5</v>
          </cell>
          <cell r="W17">
            <v>0</v>
          </cell>
          <cell r="X17">
            <v>1.5692128508339123</v>
          </cell>
          <cell r="Y17">
            <v>0</v>
          </cell>
          <cell r="Z17">
            <v>0</v>
          </cell>
          <cell r="AA17">
            <v>0</v>
          </cell>
        </row>
        <row r="18">
          <cell r="I18" t="str">
            <v>WSL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I19" t="str">
            <v>BGS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0.55824000000000007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</row>
        <row r="20">
          <cell r="I20" t="str">
            <v>WGS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I21" t="str">
            <v>BLQ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I22" t="str">
            <v>SOL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I23" t="str">
            <v>GEO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I24" t="str">
            <v>Sum</v>
          </cell>
          <cell r="J24">
            <v>0</v>
          </cell>
          <cell r="K24">
            <v>123.21996391093994</v>
          </cell>
          <cell r="L24">
            <v>101.81364504105774</v>
          </cell>
          <cell r="M24">
            <v>1116.7684190441003</v>
          </cell>
          <cell r="N24">
            <v>0</v>
          </cell>
          <cell r="O24">
            <v>42.471562028877202</v>
          </cell>
          <cell r="P24">
            <v>0</v>
          </cell>
          <cell r="Q24">
            <v>154.22207651097654</v>
          </cell>
          <cell r="R24">
            <v>208.19980328981674</v>
          </cell>
          <cell r="S24">
            <v>1049.0687762665207</v>
          </cell>
          <cell r="T24">
            <v>0</v>
          </cell>
          <cell r="U24">
            <v>61.123947417169866</v>
          </cell>
          <cell r="V24">
            <v>0.17512216431221603</v>
          </cell>
          <cell r="W24">
            <v>0</v>
          </cell>
          <cell r="X24">
            <v>5.9480544140765108</v>
          </cell>
          <cell r="Y24">
            <v>0</v>
          </cell>
          <cell r="Z24">
            <v>0</v>
          </cell>
          <cell r="AA24">
            <v>0</v>
          </cell>
        </row>
        <row r="25">
          <cell r="I25" t="str">
            <v>Targets</v>
          </cell>
          <cell r="J25">
            <v>0</v>
          </cell>
          <cell r="K25">
            <v>123.21996391093997</v>
          </cell>
          <cell r="L25">
            <v>101.81364504105774</v>
          </cell>
          <cell r="M25">
            <v>1116.7684190441005</v>
          </cell>
          <cell r="N25">
            <v>0</v>
          </cell>
          <cell r="O25">
            <v>42.471562028877202</v>
          </cell>
          <cell r="P25">
            <v>0</v>
          </cell>
          <cell r="Q25">
            <v>154.22207651097656</v>
          </cell>
          <cell r="R25">
            <v>208.19980328981674</v>
          </cell>
          <cell r="S25">
            <v>1049.0687762665223</v>
          </cell>
          <cell r="T25">
            <v>0</v>
          </cell>
          <cell r="U25">
            <v>61.123947417169866</v>
          </cell>
          <cell r="V25">
            <v>0.17512216431221603</v>
          </cell>
          <cell r="W25">
            <v>0</v>
          </cell>
          <cell r="X25">
            <v>5.9480544140765108</v>
          </cell>
          <cell r="Y25">
            <v>0</v>
          </cell>
          <cell r="Z25">
            <v>0</v>
          </cell>
          <cell r="AA25">
            <v>0</v>
          </cell>
        </row>
        <row r="26">
          <cell r="I26" t="str">
            <v>diff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</row>
        <row r="27">
          <cell r="I27" t="str">
            <v>Solids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</row>
        <row r="28">
          <cell r="I28" t="str">
            <v>Oil</v>
          </cell>
          <cell r="J28">
            <v>0</v>
          </cell>
          <cell r="K28">
            <v>9.6307474782841948E-2</v>
          </cell>
          <cell r="L28">
            <v>0.57493142945047171</v>
          </cell>
          <cell r="M28">
            <v>1.3923346751118393</v>
          </cell>
          <cell r="N28">
            <v>0</v>
          </cell>
          <cell r="O28">
            <v>0.88809087596366676</v>
          </cell>
          <cell r="P28">
            <v>0</v>
          </cell>
          <cell r="Q28">
            <v>4.4127425437036086E-2</v>
          </cell>
          <cell r="R28">
            <v>0.12266421111570902</v>
          </cell>
          <cell r="S28">
            <v>6.7431830353929847</v>
          </cell>
          <cell r="T28">
            <v>0</v>
          </cell>
          <cell r="U28">
            <v>1.2660845147518454</v>
          </cell>
          <cell r="V28">
            <v>3.6608088184319956E-3</v>
          </cell>
          <cell r="W28">
            <v>0</v>
          </cell>
          <cell r="X28">
            <v>9.1565549175185001E-2</v>
          </cell>
          <cell r="Y28">
            <v>0</v>
          </cell>
          <cell r="Z28">
            <v>0</v>
          </cell>
          <cell r="AA28">
            <v>0</v>
          </cell>
        </row>
        <row r="29">
          <cell r="I29" t="str">
            <v>Gas</v>
          </cell>
          <cell r="J29">
            <v>0</v>
          </cell>
          <cell r="K29">
            <v>4.5093021374438171</v>
          </cell>
          <cell r="L29">
            <v>26.919400903724355</v>
          </cell>
          <cell r="M29">
            <v>65.191800954971598</v>
          </cell>
          <cell r="N29">
            <v>0</v>
          </cell>
          <cell r="O29">
            <v>41.582131545419756</v>
          </cell>
          <cell r="P29">
            <v>0</v>
          </cell>
          <cell r="Q29">
            <v>2.0661313599157012</v>
          </cell>
          <cell r="R29">
            <v>5.7433754816970133</v>
          </cell>
          <cell r="S29">
            <v>315.72886469337539</v>
          </cell>
          <cell r="T29">
            <v>0</v>
          </cell>
          <cell r="U29">
            <v>59.280524397802871</v>
          </cell>
          <cell r="V29">
            <v>0.17140614544147109</v>
          </cell>
          <cell r="W29">
            <v>0</v>
          </cell>
          <cell r="X29">
            <v>4.2872760140674133</v>
          </cell>
          <cell r="Y29">
            <v>0</v>
          </cell>
          <cell r="Z29">
            <v>0</v>
          </cell>
          <cell r="AA29">
            <v>0</v>
          </cell>
        </row>
        <row r="30">
          <cell r="I30" t="str">
            <v>Dgas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</row>
        <row r="31">
          <cell r="I31" t="str">
            <v>Biomass</v>
          </cell>
          <cell r="J31">
            <v>0</v>
          </cell>
          <cell r="K31">
            <v>118.61435429871328</v>
          </cell>
          <cell r="L31">
            <v>74.319312707882915</v>
          </cell>
          <cell r="M31">
            <v>1050.1842834140168</v>
          </cell>
          <cell r="N31">
            <v>0</v>
          </cell>
          <cell r="O31">
            <v>1.3396074937757233E-3</v>
          </cell>
          <cell r="P31">
            <v>0</v>
          </cell>
          <cell r="Q31">
            <v>152.11181772562381</v>
          </cell>
          <cell r="R31">
            <v>202.33376359700401</v>
          </cell>
          <cell r="S31">
            <v>726.59672853775237</v>
          </cell>
          <cell r="T31">
            <v>0</v>
          </cell>
          <cell r="U31">
            <v>0.5773385046151478</v>
          </cell>
          <cell r="V31">
            <v>5.5210052312941883E-5</v>
          </cell>
          <cell r="W31">
            <v>0</v>
          </cell>
          <cell r="X31">
            <v>1.5692128508339123</v>
          </cell>
          <cell r="Y31">
            <v>0</v>
          </cell>
          <cell r="Z31">
            <v>0</v>
          </cell>
          <cell r="AA31">
            <v>0</v>
          </cell>
        </row>
        <row r="32">
          <cell r="I32" t="str">
            <v>RSH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</row>
        <row r="33">
          <cell r="I33" t="str">
            <v>Direct_Fuels</v>
          </cell>
          <cell r="J33">
            <v>0</v>
          </cell>
          <cell r="K33">
            <v>123.21996391093994</v>
          </cell>
          <cell r="L33">
            <v>101.81364504105774</v>
          </cell>
          <cell r="M33">
            <v>1116.7684190441003</v>
          </cell>
          <cell r="N33">
            <v>0</v>
          </cell>
          <cell r="O33">
            <v>42.471562028877202</v>
          </cell>
          <cell r="P33">
            <v>0</v>
          </cell>
          <cell r="Q33">
            <v>154.22207651097654</v>
          </cell>
          <cell r="R33">
            <v>208.19980328981674</v>
          </cell>
          <cell r="S33">
            <v>1049.0687762665207</v>
          </cell>
          <cell r="T33">
            <v>0</v>
          </cell>
          <cell r="U33">
            <v>61.123947417169866</v>
          </cell>
          <cell r="V33">
            <v>0.17512216431221603</v>
          </cell>
          <cell r="W33">
            <v>0</v>
          </cell>
          <cell r="X33">
            <v>5.9480544140765108</v>
          </cell>
          <cell r="Y33">
            <v>0</v>
          </cell>
          <cell r="Z33">
            <v>0</v>
          </cell>
          <cell r="AA33">
            <v>0</v>
          </cell>
        </row>
      </sheetData>
      <sheetData sheetId="17">
        <row r="4">
          <cell r="J4" t="str">
            <v>FDT_FZ</v>
          </cell>
          <cell r="K4" t="str">
            <v>FDT_ME</v>
          </cell>
          <cell r="L4" t="str">
            <v>FDT_DS</v>
          </cell>
          <cell r="M4" t="str">
            <v>FDT_ST</v>
          </cell>
          <cell r="N4" t="str">
            <v>FDT_HE</v>
          </cell>
          <cell r="O4" t="str">
            <v>FDT_DH</v>
          </cell>
          <cell r="P4" t="str">
            <v>Sum</v>
          </cell>
          <cell r="Q4" t="str">
            <v>Target</v>
          </cell>
          <cell r="S4" t="str">
            <v>diff</v>
          </cell>
          <cell r="V4">
            <v>0</v>
          </cell>
          <cell r="W4" t="str">
            <v>Results</v>
          </cell>
          <cell r="Y4" t="str">
            <v>ENG_FZ</v>
          </cell>
          <cell r="Z4" t="str">
            <v>ENG_ME</v>
          </cell>
          <cell r="AA4" t="str">
            <v>ENG_MC</v>
          </cell>
          <cell r="AB4" t="str">
            <v>ENG_ST</v>
          </cell>
          <cell r="AC4" t="str">
            <v>ENG_HE</v>
          </cell>
          <cell r="AD4" t="str">
            <v>ENG_FU</v>
          </cell>
          <cell r="AE4" t="str">
            <v>Sum</v>
          </cell>
          <cell r="AF4" t="str">
            <v>Target</v>
          </cell>
          <cell r="AH4" t="str">
            <v>diff</v>
          </cell>
          <cell r="AK4">
            <v>0</v>
          </cell>
          <cell r="AL4" t="str">
            <v>Results</v>
          </cell>
          <cell r="AN4" t="str">
            <v>TEX_HE</v>
          </cell>
          <cell r="AO4" t="str">
            <v>TEX_ME</v>
          </cell>
          <cell r="AP4" t="str">
            <v>TEX_MC</v>
          </cell>
          <cell r="AQ4" t="str">
            <v>TEX_ST</v>
          </cell>
          <cell r="AR4" t="str">
            <v>TEX_DY</v>
          </cell>
          <cell r="AS4" t="str">
            <v>TEX_FS</v>
          </cell>
          <cell r="AT4" t="str">
            <v>Sum</v>
          </cell>
          <cell r="AU4" t="str">
            <v>Target</v>
          </cell>
          <cell r="AW4" t="str">
            <v>diff</v>
          </cell>
          <cell r="AZ4">
            <v>0</v>
          </cell>
          <cell r="BA4" t="str">
            <v>Results</v>
          </cell>
          <cell r="BC4" t="str">
            <v>OTH_HE</v>
          </cell>
          <cell r="BD4" t="str">
            <v>OTH_ME</v>
          </cell>
          <cell r="BE4" t="str">
            <v>OTH_MC</v>
          </cell>
          <cell r="BF4" t="str">
            <v>OTH_ST</v>
          </cell>
          <cell r="BG4" t="str">
            <v>OTH_DW</v>
          </cell>
          <cell r="BH4" t="str">
            <v>OTH_BH</v>
          </cell>
          <cell r="BI4" t="str">
            <v>OTH_FZ</v>
          </cell>
        </row>
        <row r="5">
          <cell r="I5" t="str">
            <v>HCL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S5">
            <v>0</v>
          </cell>
          <cell r="X5" t="str">
            <v>HCL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H5">
            <v>0</v>
          </cell>
          <cell r="AM5" t="str">
            <v>HCL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W5">
            <v>0</v>
          </cell>
          <cell r="BB5" t="str">
            <v>HCL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</row>
        <row r="6">
          <cell r="I6" t="str">
            <v>CKE</v>
          </cell>
          <cell r="J6">
            <v>0</v>
          </cell>
          <cell r="K6">
            <v>0</v>
          </cell>
          <cell r="L6">
            <v>9.0310295571230288</v>
          </cell>
          <cell r="M6">
            <v>0</v>
          </cell>
          <cell r="N6">
            <v>0.14435867243778053</v>
          </cell>
          <cell r="O6">
            <v>14.14276177043919</v>
          </cell>
          <cell r="P6">
            <v>23.318149999999999</v>
          </cell>
          <cell r="Q6">
            <v>23.318149999999999</v>
          </cell>
          <cell r="S6">
            <v>0</v>
          </cell>
          <cell r="X6" t="str">
            <v>CKE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H6">
            <v>0</v>
          </cell>
          <cell r="AM6" t="str">
            <v>CKE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BB6" t="str">
            <v>CKE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</row>
        <row r="7">
          <cell r="I7" t="str">
            <v>LGN</v>
          </cell>
          <cell r="J7">
            <v>0</v>
          </cell>
          <cell r="K7">
            <v>0</v>
          </cell>
          <cell r="L7">
            <v>33.682812482875832</v>
          </cell>
          <cell r="M7">
            <v>0</v>
          </cell>
          <cell r="N7">
            <v>0.5384110486233038</v>
          </cell>
          <cell r="O7">
            <v>52.747916468500875</v>
          </cell>
          <cell r="P7">
            <v>86.96914000000001</v>
          </cell>
          <cell r="Q7">
            <v>86.96914000000001</v>
          </cell>
          <cell r="S7">
            <v>0</v>
          </cell>
          <cell r="X7" t="str">
            <v>LGN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9.3781089811785425E-4</v>
          </cell>
          <cell r="AD7">
            <v>18.630322189101882</v>
          </cell>
          <cell r="AE7">
            <v>18.631260000000001</v>
          </cell>
          <cell r="AF7">
            <v>18.631260000000001</v>
          </cell>
          <cell r="AH7">
            <v>0</v>
          </cell>
          <cell r="AM7" t="str">
            <v>LGN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>
            <v>0</v>
          </cell>
          <cell r="BB7" t="str">
            <v>LGN</v>
          </cell>
          <cell r="BC7">
            <v>0.9174634893033895</v>
          </cell>
          <cell r="BD7">
            <v>0</v>
          </cell>
          <cell r="BE7">
            <v>0</v>
          </cell>
          <cell r="BF7">
            <v>0</v>
          </cell>
          <cell r="BG7">
            <v>8.1749711085009266E-2</v>
          </cell>
          <cell r="BH7">
            <v>5.2112067996116025</v>
          </cell>
          <cell r="BI7">
            <v>0</v>
          </cell>
        </row>
        <row r="8">
          <cell r="I8" t="str">
            <v>RFG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S8">
            <v>0</v>
          </cell>
          <cell r="X8" t="str">
            <v>RFG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H8">
            <v>0</v>
          </cell>
          <cell r="AM8" t="str">
            <v>RFG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>
            <v>0</v>
          </cell>
          <cell r="BB8" t="str">
            <v>RFG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</row>
        <row r="9">
          <cell r="I9" t="str">
            <v>LPG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S9">
            <v>0</v>
          </cell>
          <cell r="X9" t="str">
            <v>LPG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0.37471482190518213</v>
          </cell>
          <cell r="AD9">
            <v>12.406655178094811</v>
          </cell>
          <cell r="AE9">
            <v>12.781369999999992</v>
          </cell>
          <cell r="AF9">
            <v>12.781370000000001</v>
          </cell>
          <cell r="AH9">
            <v>0</v>
          </cell>
          <cell r="AM9" t="str">
            <v>LPG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>
            <v>0</v>
          </cell>
          <cell r="BB9" t="str">
            <v>LPG</v>
          </cell>
          <cell r="BC9">
            <v>0.3958578865517019</v>
          </cell>
          <cell r="BD9">
            <v>0</v>
          </cell>
          <cell r="BE9">
            <v>0</v>
          </cell>
          <cell r="BF9">
            <v>0</v>
          </cell>
          <cell r="BG9">
            <v>3.5272540252141549E-2</v>
          </cell>
          <cell r="BH9">
            <v>12.35023957319617</v>
          </cell>
          <cell r="BI9">
            <v>0</v>
          </cell>
        </row>
        <row r="10">
          <cell r="I10" t="str">
            <v>NPH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S10">
            <v>0</v>
          </cell>
          <cell r="X10" t="str">
            <v>NPH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H10">
            <v>0</v>
          </cell>
          <cell r="AM10" t="str">
            <v>NPH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>
            <v>0</v>
          </cell>
          <cell r="BB10" t="str">
            <v>NPH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</row>
        <row r="11">
          <cell r="I11" t="str">
            <v>GDO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11.699780000000001</v>
          </cell>
          <cell r="O11">
            <v>0</v>
          </cell>
          <cell r="P11">
            <v>11.699780000000001</v>
          </cell>
          <cell r="Q11">
            <v>11.699780000000001</v>
          </cell>
          <cell r="S11">
            <v>0</v>
          </cell>
          <cell r="X11" t="str">
            <v>GDO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2.7437035230855149</v>
          </cell>
          <cell r="AD11">
            <v>90.842906476914436</v>
          </cell>
          <cell r="AE11">
            <v>93.586609999999951</v>
          </cell>
          <cell r="AF11">
            <v>93.586610000000007</v>
          </cell>
          <cell r="AH11">
            <v>0</v>
          </cell>
          <cell r="AM11" t="str">
            <v>GDO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W11">
            <v>0</v>
          </cell>
          <cell r="BB11" t="str">
            <v>GDO</v>
          </cell>
          <cell r="BC11">
            <v>1.5956159554357723</v>
          </cell>
          <cell r="BD11">
            <v>0</v>
          </cell>
          <cell r="BE11">
            <v>0</v>
          </cell>
          <cell r="BF11">
            <v>0</v>
          </cell>
          <cell r="BG11">
            <v>0.14217584119728491</v>
          </cell>
          <cell r="BH11">
            <v>49.781095655579982</v>
          </cell>
          <cell r="BI11">
            <v>0</v>
          </cell>
        </row>
        <row r="12">
          <cell r="I12" t="str">
            <v>RFO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S12">
            <v>0</v>
          </cell>
          <cell r="X12" t="str">
            <v>RFO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H12">
            <v>0</v>
          </cell>
          <cell r="AM12" t="str">
            <v>RFO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>
            <v>0</v>
          </cell>
          <cell r="BB12" t="str">
            <v>RFO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</row>
        <row r="13">
          <cell r="I13" t="str">
            <v>OLF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S13">
            <v>0</v>
          </cell>
          <cell r="X13" t="str">
            <v>OLF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24.422999999999977</v>
          </cell>
          <cell r="AD13">
            <v>0</v>
          </cell>
          <cell r="AE13">
            <v>24.422999999999977</v>
          </cell>
          <cell r="AF13">
            <v>24.423000000000002</v>
          </cell>
          <cell r="AH13">
            <v>0</v>
          </cell>
          <cell r="AM13" t="str">
            <v>OLF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W13">
            <v>0</v>
          </cell>
          <cell r="BB13" t="str">
            <v>OLF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</row>
        <row r="14">
          <cell r="I14" t="str">
            <v>NGS</v>
          </cell>
          <cell r="J14">
            <v>227.84195877278717</v>
          </cell>
          <cell r="K14">
            <v>0</v>
          </cell>
          <cell r="L14">
            <v>260.34027896279889</v>
          </cell>
          <cell r="M14">
            <v>0</v>
          </cell>
          <cell r="N14">
            <v>219.0447559025709</v>
          </cell>
          <cell r="O14">
            <v>105.46932108552662</v>
          </cell>
          <cell r="P14">
            <v>812.6963147236836</v>
          </cell>
          <cell r="Q14">
            <v>812.69631472368337</v>
          </cell>
          <cell r="S14">
            <v>0</v>
          </cell>
          <cell r="X14" t="str">
            <v>NGS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29.752511479694316</v>
          </cell>
          <cell r="AD14">
            <v>1190.9593754611112</v>
          </cell>
          <cell r="AE14">
            <v>1220.7118869408055</v>
          </cell>
          <cell r="AF14">
            <v>1220.7118869408046</v>
          </cell>
          <cell r="AH14">
            <v>0</v>
          </cell>
          <cell r="AM14" t="str">
            <v>NGS</v>
          </cell>
          <cell r="AN14">
            <v>1.5261322473243593</v>
          </cell>
          <cell r="AO14">
            <v>0</v>
          </cell>
          <cell r="AP14">
            <v>0</v>
          </cell>
          <cell r="AQ14">
            <v>0</v>
          </cell>
          <cell r="AR14">
            <v>5.4184966657190659</v>
          </cell>
          <cell r="AS14">
            <v>1.4338201943154023</v>
          </cell>
          <cell r="AT14">
            <v>8.3784491073588274</v>
          </cell>
          <cell r="AU14">
            <v>8.378449107358831</v>
          </cell>
          <cell r="AW14">
            <v>0</v>
          </cell>
          <cell r="BB14" t="str">
            <v>NGS</v>
          </cell>
          <cell r="BC14">
            <v>16.048109037528235</v>
          </cell>
          <cell r="BD14">
            <v>0</v>
          </cell>
          <cell r="BE14">
            <v>0</v>
          </cell>
          <cell r="BF14">
            <v>0</v>
          </cell>
          <cell r="BG14">
            <v>1.0792086665392486</v>
          </cell>
          <cell r="BH14">
            <v>736.84930820425041</v>
          </cell>
          <cell r="BI14">
            <v>10.76122978597313</v>
          </cell>
        </row>
        <row r="15">
          <cell r="I15" t="str">
            <v>COG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S15">
            <v>0</v>
          </cell>
          <cell r="X15" t="str">
            <v>COG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H15">
            <v>0</v>
          </cell>
          <cell r="AM15" t="str">
            <v>COG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W15">
            <v>0</v>
          </cell>
          <cell r="BB15" t="str">
            <v>COG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</row>
        <row r="16">
          <cell r="I16" t="str">
            <v>BFG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S16">
            <v>0</v>
          </cell>
          <cell r="X16" t="str">
            <v>BFG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H16">
            <v>0</v>
          </cell>
          <cell r="AM16" t="str">
            <v>BFG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W16">
            <v>0</v>
          </cell>
          <cell r="BB16" t="str">
            <v>BFG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</row>
        <row r="17">
          <cell r="I17" t="str">
            <v>BSL</v>
          </cell>
          <cell r="J17">
            <v>0</v>
          </cell>
          <cell r="K17">
            <v>0</v>
          </cell>
          <cell r="L17">
            <v>30.232553809181955</v>
          </cell>
          <cell r="M17">
            <v>0</v>
          </cell>
          <cell r="N17">
            <v>0.48325955581166286</v>
          </cell>
          <cell r="O17">
            <v>47.344746635006388</v>
          </cell>
          <cell r="P17">
            <v>78.060560000000009</v>
          </cell>
          <cell r="Q17">
            <v>78.060559999999995</v>
          </cell>
          <cell r="S17">
            <v>0</v>
          </cell>
          <cell r="X17" t="str">
            <v>BSL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0.19155940977263849</v>
          </cell>
          <cell r="AD17">
            <v>63.424540590227359</v>
          </cell>
          <cell r="AE17">
            <v>63.616099999999996</v>
          </cell>
          <cell r="AF17">
            <v>63.616100000000003</v>
          </cell>
          <cell r="AH17">
            <v>0</v>
          </cell>
          <cell r="AM17" t="str">
            <v>BSL</v>
          </cell>
          <cell r="AN17">
            <v>0.35593191831241333</v>
          </cell>
          <cell r="AO17">
            <v>0</v>
          </cell>
          <cell r="AP17">
            <v>0</v>
          </cell>
          <cell r="AQ17">
            <v>0</v>
          </cell>
          <cell r="AR17">
            <v>0.4081934934306421</v>
          </cell>
          <cell r="AS17">
            <v>0.35235458825694566</v>
          </cell>
          <cell r="AT17">
            <v>1.116480000000001</v>
          </cell>
          <cell r="AU17">
            <v>1.1164800000000001</v>
          </cell>
          <cell r="AW17">
            <v>0</v>
          </cell>
          <cell r="BB17" t="str">
            <v>BSL</v>
          </cell>
          <cell r="BC17">
            <v>13.898028485622419</v>
          </cell>
          <cell r="BD17">
            <v>0</v>
          </cell>
          <cell r="BE17">
            <v>0</v>
          </cell>
          <cell r="BF17">
            <v>0</v>
          </cell>
          <cell r="BG17">
            <v>69.348753699133383</v>
          </cell>
          <cell r="BH17">
            <v>144.5333348353231</v>
          </cell>
          <cell r="BI17">
            <v>0</v>
          </cell>
        </row>
        <row r="18">
          <cell r="I18" t="str">
            <v>WSL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S18">
            <v>0</v>
          </cell>
          <cell r="X18" t="str">
            <v>WSL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H18">
            <v>0</v>
          </cell>
          <cell r="AM18" t="str">
            <v>WSL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>
            <v>0</v>
          </cell>
          <cell r="BB18" t="str">
            <v>WSL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</row>
        <row r="19">
          <cell r="I19" t="str">
            <v>BGS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S19">
            <v>0</v>
          </cell>
          <cell r="X19" t="str">
            <v>BGS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2.2213299999999978</v>
          </cell>
          <cell r="AD19">
            <v>0</v>
          </cell>
          <cell r="AE19">
            <v>2.2213299999999978</v>
          </cell>
          <cell r="AF19">
            <v>2.22133</v>
          </cell>
          <cell r="AH19">
            <v>0</v>
          </cell>
          <cell r="AM19" t="str">
            <v>BGS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W19">
            <v>0</v>
          </cell>
          <cell r="BB19" t="str">
            <v>BGS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</row>
        <row r="20">
          <cell r="I20" t="str">
            <v>WGS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S20">
            <v>0</v>
          </cell>
          <cell r="X20" t="str">
            <v>WGS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H20">
            <v>0</v>
          </cell>
          <cell r="AM20" t="str">
            <v>WGS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>
            <v>0</v>
          </cell>
          <cell r="BB20" t="str">
            <v>WGS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</row>
        <row r="21">
          <cell r="I21" t="str">
            <v>BLQ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X21" t="str">
            <v>BLQ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H21">
            <v>0</v>
          </cell>
          <cell r="AM21" t="str">
            <v>BLQ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>
            <v>0</v>
          </cell>
          <cell r="BB21" t="str">
            <v>BLQ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</row>
        <row r="22">
          <cell r="I22" t="str">
            <v>SOL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X22" t="str">
            <v>SOL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H22">
            <v>0</v>
          </cell>
          <cell r="AM22" t="str">
            <v>SOL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BB22" t="str">
            <v>SOL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</row>
        <row r="23">
          <cell r="I23" t="str">
            <v>GEO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X23" t="str">
            <v>GEO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H23">
            <v>0</v>
          </cell>
          <cell r="AM23" t="str">
            <v>GEO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W23">
            <v>0</v>
          </cell>
          <cell r="BB23" t="str">
            <v>GEO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</row>
        <row r="24">
          <cell r="I24" t="str">
            <v>Sum</v>
          </cell>
          <cell r="J24">
            <v>227.84195877278717</v>
          </cell>
          <cell r="K24">
            <v>0</v>
          </cell>
          <cell r="L24">
            <v>333.28667481197971</v>
          </cell>
          <cell r="M24">
            <v>0</v>
          </cell>
          <cell r="N24">
            <v>231.91056517944364</v>
          </cell>
          <cell r="O24">
            <v>219.70474595947309</v>
          </cell>
          <cell r="X24" t="str">
            <v>Sum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59.707757045355741</v>
          </cell>
          <cell r="AD24">
            <v>1376.2637998954497</v>
          </cell>
          <cell r="AM24" t="str">
            <v>Sum</v>
          </cell>
          <cell r="AN24">
            <v>1.8820641656367725</v>
          </cell>
          <cell r="AO24">
            <v>0</v>
          </cell>
          <cell r="AP24">
            <v>0</v>
          </cell>
          <cell r="AQ24">
            <v>0</v>
          </cell>
          <cell r="AR24">
            <v>5.8266901591497078</v>
          </cell>
          <cell r="AS24">
            <v>1.786174782572348</v>
          </cell>
          <cell r="BB24" t="str">
            <v>Sum</v>
          </cell>
          <cell r="BC24">
            <v>32.855074854441519</v>
          </cell>
          <cell r="BD24">
            <v>0</v>
          </cell>
          <cell r="BE24">
            <v>0</v>
          </cell>
          <cell r="BF24">
            <v>0</v>
          </cell>
          <cell r="BG24">
            <v>70.68716045820706</v>
          </cell>
          <cell r="BH24">
            <v>948.72518506796132</v>
          </cell>
          <cell r="BI24">
            <v>10.76122978597313</v>
          </cell>
        </row>
        <row r="25">
          <cell r="I25" t="str">
            <v>Targets</v>
          </cell>
          <cell r="J25">
            <v>227.84195877278717</v>
          </cell>
          <cell r="K25">
            <v>0</v>
          </cell>
          <cell r="L25">
            <v>333.28667481197988</v>
          </cell>
          <cell r="M25">
            <v>0</v>
          </cell>
          <cell r="N25">
            <v>231.91056517944361</v>
          </cell>
          <cell r="O25">
            <v>219.70474595947329</v>
          </cell>
          <cell r="X25" t="str">
            <v>Targets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59.707757045355741</v>
          </cell>
          <cell r="AD25">
            <v>1376.2637998954499</v>
          </cell>
          <cell r="AM25" t="str">
            <v>Targets</v>
          </cell>
          <cell r="AN25">
            <v>1.8820641656367725</v>
          </cell>
          <cell r="AO25">
            <v>0</v>
          </cell>
          <cell r="AP25">
            <v>0</v>
          </cell>
          <cell r="AQ25">
            <v>0</v>
          </cell>
          <cell r="AR25">
            <v>5.8266901591497113</v>
          </cell>
          <cell r="AS25">
            <v>1.786174782572348</v>
          </cell>
          <cell r="BB25" t="str">
            <v>Targets</v>
          </cell>
          <cell r="BC25">
            <v>32.85507485444149</v>
          </cell>
          <cell r="BD25">
            <v>0</v>
          </cell>
          <cell r="BE25">
            <v>0</v>
          </cell>
          <cell r="BF25">
            <v>0</v>
          </cell>
          <cell r="BG25">
            <v>70.687160458206989</v>
          </cell>
          <cell r="BH25">
            <v>948.72518506796132</v>
          </cell>
          <cell r="BI25">
            <v>10.76122978597313</v>
          </cell>
        </row>
        <row r="26">
          <cell r="I26" t="str">
            <v>diff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X26" t="str">
            <v>diff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M26" t="str">
            <v>diff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BB26" t="str">
            <v>diff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</row>
        <row r="27">
          <cell r="I27" t="str">
            <v>Solids</v>
          </cell>
          <cell r="J27">
            <v>0</v>
          </cell>
          <cell r="K27">
            <v>0</v>
          </cell>
          <cell r="L27">
            <v>42.713842039998859</v>
          </cell>
          <cell r="M27">
            <v>0</v>
          </cell>
          <cell r="N27">
            <v>0.68276972106108436</v>
          </cell>
          <cell r="O27">
            <v>66.890678238940069</v>
          </cell>
          <cell r="X27" t="str">
            <v>Solids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9.3781089811785425E-4</v>
          </cell>
          <cell r="AD27">
            <v>18.630322189101882</v>
          </cell>
          <cell r="AM27" t="str">
            <v>Solids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BB27" t="str">
            <v>Solids</v>
          </cell>
          <cell r="BC27">
            <v>0.9174634893033895</v>
          </cell>
          <cell r="BD27">
            <v>0</v>
          </cell>
          <cell r="BE27">
            <v>0</v>
          </cell>
          <cell r="BF27">
            <v>0</v>
          </cell>
          <cell r="BG27">
            <v>8.1749711085009266E-2</v>
          </cell>
          <cell r="BH27">
            <v>5.2112067996116025</v>
          </cell>
          <cell r="BI27">
            <v>0</v>
          </cell>
        </row>
        <row r="28">
          <cell r="I28" t="str">
            <v>Oil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11.699780000000001</v>
          </cell>
          <cell r="O28">
            <v>0</v>
          </cell>
          <cell r="X28" t="str">
            <v>Oil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27.541418344990674</v>
          </cell>
          <cell r="AD28">
            <v>103.24956165500924</v>
          </cell>
          <cell r="AM28" t="str">
            <v>Oil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BB28" t="str">
            <v>Oil</v>
          </cell>
          <cell r="BC28">
            <v>1.9914738419874742</v>
          </cell>
          <cell r="BD28">
            <v>0</v>
          </cell>
          <cell r="BE28">
            <v>0</v>
          </cell>
          <cell r="BF28">
            <v>0</v>
          </cell>
          <cell r="BG28">
            <v>0.17744838144942646</v>
          </cell>
          <cell r="BH28">
            <v>62.131335228776152</v>
          </cell>
          <cell r="BI28">
            <v>0</v>
          </cell>
        </row>
        <row r="29">
          <cell r="I29" t="str">
            <v>Gas</v>
          </cell>
          <cell r="J29">
            <v>227.84195877278717</v>
          </cell>
          <cell r="K29">
            <v>0</v>
          </cell>
          <cell r="L29">
            <v>260.34027896279889</v>
          </cell>
          <cell r="M29">
            <v>0</v>
          </cell>
          <cell r="N29">
            <v>219.0447559025709</v>
          </cell>
          <cell r="O29">
            <v>105.46932108552662</v>
          </cell>
          <cell r="X29" t="str">
            <v>Gas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29.752511479694316</v>
          </cell>
          <cell r="AD29">
            <v>1190.9593754611112</v>
          </cell>
          <cell r="AM29" t="str">
            <v>Gas</v>
          </cell>
          <cell r="AN29">
            <v>1.5261322473243593</v>
          </cell>
          <cell r="AO29">
            <v>0</v>
          </cell>
          <cell r="AP29">
            <v>0</v>
          </cell>
          <cell r="AQ29">
            <v>0</v>
          </cell>
          <cell r="AR29">
            <v>5.4184966657190659</v>
          </cell>
          <cell r="AS29">
            <v>1.4338201943154023</v>
          </cell>
          <cell r="BB29" t="str">
            <v>Gas</v>
          </cell>
          <cell r="BC29">
            <v>16.048109037528235</v>
          </cell>
          <cell r="BD29">
            <v>0</v>
          </cell>
          <cell r="BE29">
            <v>0</v>
          </cell>
          <cell r="BF29">
            <v>0</v>
          </cell>
          <cell r="BG29">
            <v>1.0792086665392486</v>
          </cell>
          <cell r="BH29">
            <v>736.84930820425041</v>
          </cell>
          <cell r="BI29">
            <v>10.76122978597313</v>
          </cell>
        </row>
        <row r="30">
          <cell r="I30" t="str">
            <v>Dgas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X30" t="str">
            <v>Dgas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M30" t="str">
            <v>Dgas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BB30" t="str">
            <v>Dgas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</row>
        <row r="31">
          <cell r="I31" t="str">
            <v>Biomass</v>
          </cell>
          <cell r="J31">
            <v>0</v>
          </cell>
          <cell r="K31">
            <v>0</v>
          </cell>
          <cell r="L31">
            <v>30.232553809181955</v>
          </cell>
          <cell r="M31">
            <v>0</v>
          </cell>
          <cell r="N31">
            <v>0.48325955581166286</v>
          </cell>
          <cell r="O31">
            <v>47.344746635006388</v>
          </cell>
          <cell r="X31" t="str">
            <v>Biomass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2.4128894097726361</v>
          </cell>
          <cell r="AD31">
            <v>63.424540590227359</v>
          </cell>
          <cell r="AM31" t="str">
            <v>Biomass</v>
          </cell>
          <cell r="AN31">
            <v>0.35593191831241333</v>
          </cell>
          <cell r="AO31">
            <v>0</v>
          </cell>
          <cell r="AP31">
            <v>0</v>
          </cell>
          <cell r="AQ31">
            <v>0</v>
          </cell>
          <cell r="AR31">
            <v>0.4081934934306421</v>
          </cell>
          <cell r="AS31">
            <v>0.35235458825694566</v>
          </cell>
          <cell r="BB31" t="str">
            <v>Biomass</v>
          </cell>
          <cell r="BC31">
            <v>13.898028485622419</v>
          </cell>
          <cell r="BD31">
            <v>0</v>
          </cell>
          <cell r="BE31">
            <v>0</v>
          </cell>
          <cell r="BF31">
            <v>0</v>
          </cell>
          <cell r="BG31">
            <v>69.348753699133383</v>
          </cell>
          <cell r="BH31">
            <v>144.5333348353231</v>
          </cell>
          <cell r="BI31">
            <v>0</v>
          </cell>
        </row>
        <row r="32">
          <cell r="I32" t="str">
            <v>RSH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X32" t="str">
            <v>RSH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M32" t="str">
            <v>RSH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BB32" t="str">
            <v>RSH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</row>
        <row r="33">
          <cell r="I33" t="str">
            <v>Direct_Fuels</v>
          </cell>
          <cell r="J33">
            <v>227.84195877278717</v>
          </cell>
          <cell r="K33">
            <v>0</v>
          </cell>
          <cell r="L33">
            <v>333.28667481197971</v>
          </cell>
          <cell r="M33">
            <v>0</v>
          </cell>
          <cell r="N33">
            <v>231.91056517944364</v>
          </cell>
          <cell r="O33">
            <v>219.70474595947309</v>
          </cell>
          <cell r="X33" t="str">
            <v>Direct_Fuels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59.707757045355741</v>
          </cell>
          <cell r="AD33">
            <v>1376.2637998954497</v>
          </cell>
          <cell r="AM33" t="str">
            <v>Direct_Fuels</v>
          </cell>
          <cell r="AN33">
            <v>1.8820641656367725</v>
          </cell>
          <cell r="AO33">
            <v>0</v>
          </cell>
          <cell r="AP33">
            <v>0</v>
          </cell>
          <cell r="AQ33">
            <v>0</v>
          </cell>
          <cell r="AR33">
            <v>5.8266901591497078</v>
          </cell>
          <cell r="AS33">
            <v>1.786174782572348</v>
          </cell>
          <cell r="BB33" t="str">
            <v>Direct_Fuels</v>
          </cell>
          <cell r="BC33">
            <v>32.855074854441519</v>
          </cell>
          <cell r="BD33">
            <v>0</v>
          </cell>
          <cell r="BE33">
            <v>0</v>
          </cell>
          <cell r="BF33">
            <v>0</v>
          </cell>
          <cell r="BG33">
            <v>70.68716045820706</v>
          </cell>
          <cell r="BH33">
            <v>948.72518506796132</v>
          </cell>
          <cell r="BI33">
            <v>10.76122978597313</v>
          </cell>
        </row>
      </sheetData>
      <sheetData sheetId="18">
        <row r="1">
          <cell r="E1" t="str">
            <v>ELC</v>
          </cell>
          <cell r="F1" t="str">
            <v>STM</v>
          </cell>
        </row>
        <row r="2">
          <cell r="C2" t="str">
            <v>INT_AC</v>
          </cell>
          <cell r="D2" t="str">
            <v>INT</v>
          </cell>
          <cell r="E2">
            <v>84.756737452549928</v>
          </cell>
          <cell r="F2">
            <v>0</v>
          </cell>
        </row>
        <row r="3">
          <cell r="C3" t="str">
            <v>INT_HE</v>
          </cell>
          <cell r="D3" t="str">
            <v>INT</v>
          </cell>
          <cell r="E3">
            <v>11.773873890191641</v>
          </cell>
          <cell r="F3">
            <v>0</v>
          </cell>
        </row>
        <row r="4">
          <cell r="C4" t="str">
            <v>INT_LT</v>
          </cell>
          <cell r="D4" t="str">
            <v>INT</v>
          </cell>
          <cell r="E4">
            <v>54.258906938094192</v>
          </cell>
          <cell r="F4">
            <v>0</v>
          </cell>
        </row>
        <row r="5">
          <cell r="C5" t="str">
            <v>INT_ME</v>
          </cell>
          <cell r="D5" t="str">
            <v>INT</v>
          </cell>
          <cell r="E5">
            <v>669.54873330858641</v>
          </cell>
          <cell r="F5">
            <v>0</v>
          </cell>
        </row>
        <row r="6">
          <cell r="C6" t="str">
            <v>INT_SM</v>
          </cell>
          <cell r="D6" t="str">
            <v>INT</v>
          </cell>
          <cell r="E6">
            <v>129.09738914011263</v>
          </cell>
          <cell r="F6">
            <v>276.05952285881119</v>
          </cell>
        </row>
        <row r="7">
          <cell r="C7" t="str">
            <v>INT_BF</v>
          </cell>
          <cell r="D7" t="str">
            <v>INT</v>
          </cell>
          <cell r="E7">
            <v>225.99415999999999</v>
          </cell>
          <cell r="F7">
            <v>471.66628000000003</v>
          </cell>
        </row>
        <row r="8">
          <cell r="C8" t="str">
            <v>INT_PF</v>
          </cell>
          <cell r="D8" t="str">
            <v>INT</v>
          </cell>
          <cell r="E8">
            <v>457.39452658714191</v>
          </cell>
          <cell r="F8">
            <v>216.75784757802967</v>
          </cell>
        </row>
        <row r="9">
          <cell r="C9" t="str">
            <v>INT_RS</v>
          </cell>
          <cell r="D9" t="str">
            <v>INT</v>
          </cell>
          <cell r="E9">
            <v>569.3667959822136</v>
          </cell>
          <cell r="F9">
            <v>634.51537741678032</v>
          </cell>
        </row>
        <row r="10">
          <cell r="C10" t="str">
            <v>EAR_AC</v>
          </cell>
          <cell r="D10" t="str">
            <v>EAR</v>
          </cell>
          <cell r="E10">
            <v>3.1561883322995867</v>
          </cell>
          <cell r="F10">
            <v>0</v>
          </cell>
        </row>
        <row r="11">
          <cell r="C11" t="str">
            <v>EAR_HE</v>
          </cell>
          <cell r="D11" t="str">
            <v>EAR</v>
          </cell>
          <cell r="E11">
            <v>7.7877152249459403E-2</v>
          </cell>
          <cell r="F11">
            <v>0</v>
          </cell>
        </row>
        <row r="12">
          <cell r="C12" t="str">
            <v>EAR_LT</v>
          </cell>
          <cell r="D12" t="str">
            <v>EAR</v>
          </cell>
          <cell r="E12">
            <v>2.210165175756686</v>
          </cell>
          <cell r="F12">
            <v>0</v>
          </cell>
        </row>
        <row r="13">
          <cell r="C13" t="str">
            <v>EAR_ME</v>
          </cell>
          <cell r="D13" t="str">
            <v>EAR</v>
          </cell>
          <cell r="E13">
            <v>21.403785835808829</v>
          </cell>
          <cell r="F13">
            <v>0</v>
          </cell>
        </row>
        <row r="14">
          <cell r="C14" t="str">
            <v>EAR_SM</v>
          </cell>
          <cell r="D14" t="str">
            <v>EAR</v>
          </cell>
          <cell r="E14">
            <v>2.5664642511730711</v>
          </cell>
          <cell r="F14">
            <v>2.4868634245637029</v>
          </cell>
        </row>
        <row r="15">
          <cell r="C15" t="str">
            <v>EAR_EP</v>
          </cell>
          <cell r="D15" t="str">
            <v>EAR</v>
          </cell>
          <cell r="E15">
            <v>168.8409729747693</v>
          </cell>
          <cell r="F15">
            <v>0</v>
          </cell>
        </row>
        <row r="16">
          <cell r="C16" t="str">
            <v>EAR_PF</v>
          </cell>
          <cell r="D16" t="str">
            <v>EAR</v>
          </cell>
          <cell r="E16">
            <v>9.2721386438532267</v>
          </cell>
          <cell r="F16">
            <v>8.1298512420062821</v>
          </cell>
        </row>
        <row r="17">
          <cell r="C17" t="str">
            <v>EAR_RS</v>
          </cell>
          <cell r="D17" t="str">
            <v>EAR</v>
          </cell>
          <cell r="E17">
            <v>17.276204335199385</v>
          </cell>
          <cell r="F17">
            <v>21.914851907948755</v>
          </cell>
        </row>
        <row r="18">
          <cell r="C18" t="str">
            <v>ALU_AC</v>
          </cell>
          <cell r="D18" t="str">
            <v>ALU</v>
          </cell>
          <cell r="E18">
            <v>0</v>
          </cell>
          <cell r="F18">
            <v>0</v>
          </cell>
        </row>
        <row r="19">
          <cell r="C19" t="str">
            <v>ALU_HE</v>
          </cell>
          <cell r="D19" t="str">
            <v>ALU</v>
          </cell>
          <cell r="E19">
            <v>0</v>
          </cell>
          <cell r="F19">
            <v>0</v>
          </cell>
        </row>
        <row r="20">
          <cell r="C20" t="str">
            <v>ALU_LT</v>
          </cell>
          <cell r="D20" t="str">
            <v>ALU</v>
          </cell>
          <cell r="E20">
            <v>0</v>
          </cell>
          <cell r="F20">
            <v>0</v>
          </cell>
        </row>
        <row r="21">
          <cell r="C21" t="str">
            <v>ALU_ME</v>
          </cell>
          <cell r="D21" t="str">
            <v>ALU</v>
          </cell>
          <cell r="E21">
            <v>0</v>
          </cell>
          <cell r="F21">
            <v>0</v>
          </cell>
        </row>
        <row r="22">
          <cell r="C22" t="str">
            <v>ALU_DI</v>
          </cell>
          <cell r="D22" t="str">
            <v>ALU</v>
          </cell>
          <cell r="E22">
            <v>0</v>
          </cell>
          <cell r="F22">
            <v>0</v>
          </cell>
        </row>
        <row r="23">
          <cell r="C23" t="str">
            <v>ALU_YC</v>
          </cell>
          <cell r="D23" t="str">
            <v>ALU</v>
          </cell>
          <cell r="E23">
            <v>0</v>
          </cell>
          <cell r="F23">
            <v>0</v>
          </cell>
        </row>
        <row r="24">
          <cell r="C24" t="str">
            <v>ALU_PE</v>
          </cell>
          <cell r="D24" t="str">
            <v>ALU</v>
          </cell>
          <cell r="E24">
            <v>0</v>
          </cell>
          <cell r="F24">
            <v>0</v>
          </cell>
        </row>
        <row r="25">
          <cell r="C25" t="str">
            <v>ALU_CL</v>
          </cell>
          <cell r="D25" t="str">
            <v>ALU</v>
          </cell>
          <cell r="E25">
            <v>0</v>
          </cell>
          <cell r="F25">
            <v>0</v>
          </cell>
        </row>
        <row r="26">
          <cell r="C26" t="str">
            <v>ALP_AC</v>
          </cell>
          <cell r="D26" t="str">
            <v>ALP</v>
          </cell>
          <cell r="E26">
            <v>11.38273440649637</v>
          </cell>
          <cell r="F26">
            <v>0</v>
          </cell>
        </row>
        <row r="27">
          <cell r="C27" t="str">
            <v>ALP_HE</v>
          </cell>
          <cell r="D27" t="str">
            <v>ALP</v>
          </cell>
          <cell r="E27">
            <v>1.1382734406496371</v>
          </cell>
          <cell r="F27">
            <v>0</v>
          </cell>
        </row>
        <row r="28">
          <cell r="C28" t="str">
            <v>ALP_LT</v>
          </cell>
          <cell r="D28" t="str">
            <v>ALP</v>
          </cell>
          <cell r="E28">
            <v>8.5370508048722655</v>
          </cell>
          <cell r="F28">
            <v>0</v>
          </cell>
        </row>
        <row r="29">
          <cell r="C29" t="str">
            <v>ALP_ME</v>
          </cell>
          <cell r="D29" t="str">
            <v>ALP</v>
          </cell>
          <cell r="E29">
            <v>58.298577561949728</v>
          </cell>
          <cell r="F29">
            <v>0</v>
          </cell>
        </row>
        <row r="30">
          <cell r="C30" t="str">
            <v>ALP_AF</v>
          </cell>
          <cell r="D30" t="str">
            <v>ALP</v>
          </cell>
          <cell r="E30">
            <v>204.08158585395788</v>
          </cell>
          <cell r="F30">
            <v>0</v>
          </cell>
        </row>
        <row r="31">
          <cell r="C31" t="str">
            <v>ALP_AD</v>
          </cell>
          <cell r="D31" t="str">
            <v>ALP</v>
          </cell>
          <cell r="E31">
            <v>0</v>
          </cell>
          <cell r="F31">
            <v>0</v>
          </cell>
        </row>
        <row r="32">
          <cell r="C32" t="str">
            <v>ALP_SG</v>
          </cell>
          <cell r="D32" t="str">
            <v>ALP</v>
          </cell>
          <cell r="E32">
            <v>2115.5448868981966</v>
          </cell>
          <cell r="F32">
            <v>0</v>
          </cell>
        </row>
        <row r="33">
          <cell r="C33" t="str">
            <v>ALP_RS</v>
          </cell>
          <cell r="D33" t="str">
            <v>ALP</v>
          </cell>
          <cell r="E33">
            <v>30.209909472218197</v>
          </cell>
          <cell r="F33">
            <v>17.82129950671224</v>
          </cell>
        </row>
        <row r="34">
          <cell r="C34" t="str">
            <v>ALS_AC</v>
          </cell>
          <cell r="D34" t="str">
            <v>ALS</v>
          </cell>
          <cell r="E34">
            <v>0</v>
          </cell>
          <cell r="F34">
            <v>0</v>
          </cell>
        </row>
        <row r="35">
          <cell r="C35" t="str">
            <v>ALS_HE</v>
          </cell>
          <cell r="D35" t="str">
            <v>ALS</v>
          </cell>
          <cell r="E35">
            <v>0</v>
          </cell>
          <cell r="F35">
            <v>0</v>
          </cell>
        </row>
        <row r="36">
          <cell r="C36" t="str">
            <v>ALS_LT</v>
          </cell>
          <cell r="D36" t="str">
            <v>ALS</v>
          </cell>
          <cell r="E36">
            <v>0</v>
          </cell>
          <cell r="F36">
            <v>0</v>
          </cell>
        </row>
        <row r="37">
          <cell r="C37" t="str">
            <v>ALS_ME</v>
          </cell>
          <cell r="D37" t="str">
            <v>ALS</v>
          </cell>
          <cell r="E37">
            <v>0</v>
          </cell>
          <cell r="F37">
            <v>0</v>
          </cell>
        </row>
        <row r="38">
          <cell r="C38" t="str">
            <v>ALS_SP</v>
          </cell>
          <cell r="D38" t="str">
            <v>ALS</v>
          </cell>
          <cell r="E38">
            <v>0</v>
          </cell>
          <cell r="F38">
            <v>0</v>
          </cell>
        </row>
        <row r="39">
          <cell r="C39" t="str">
            <v>ALS_MR</v>
          </cell>
          <cell r="D39" t="str">
            <v>ALS</v>
          </cell>
          <cell r="E39">
            <v>0</v>
          </cell>
          <cell r="F39">
            <v>0</v>
          </cell>
        </row>
        <row r="40">
          <cell r="C40" t="str">
            <v>ALS_RS</v>
          </cell>
          <cell r="D40" t="str">
            <v>ALS</v>
          </cell>
          <cell r="E40">
            <v>0</v>
          </cell>
          <cell r="F40">
            <v>0</v>
          </cell>
        </row>
        <row r="41">
          <cell r="C41" t="str">
            <v>COP_AC</v>
          </cell>
          <cell r="D41" t="str">
            <v>COP</v>
          </cell>
          <cell r="E41">
            <v>0</v>
          </cell>
          <cell r="F41">
            <v>0</v>
          </cell>
        </row>
        <row r="42">
          <cell r="C42" t="str">
            <v>COP_HE</v>
          </cell>
          <cell r="D42" t="str">
            <v>COP</v>
          </cell>
          <cell r="E42">
            <v>0</v>
          </cell>
          <cell r="F42">
            <v>0</v>
          </cell>
        </row>
        <row r="43">
          <cell r="C43" t="str">
            <v>COP_LT</v>
          </cell>
          <cell r="D43" t="str">
            <v>COP</v>
          </cell>
          <cell r="E43">
            <v>0</v>
          </cell>
          <cell r="F43">
            <v>0</v>
          </cell>
        </row>
        <row r="44">
          <cell r="C44" t="str">
            <v>COP_ME</v>
          </cell>
          <cell r="D44" t="str">
            <v>COP</v>
          </cell>
          <cell r="E44">
            <v>0</v>
          </cell>
          <cell r="F44">
            <v>0</v>
          </cell>
        </row>
        <row r="45">
          <cell r="C45" t="str">
            <v>COP_PM</v>
          </cell>
          <cell r="D45" t="str">
            <v>COP</v>
          </cell>
          <cell r="E45">
            <v>0</v>
          </cell>
          <cell r="F45">
            <v>0</v>
          </cell>
        </row>
        <row r="46">
          <cell r="C46" t="str">
            <v>COP_FR</v>
          </cell>
          <cell r="D46" t="str">
            <v>COP</v>
          </cell>
          <cell r="E46">
            <v>0</v>
          </cell>
          <cell r="F46">
            <v>0</v>
          </cell>
        </row>
        <row r="47">
          <cell r="C47" t="str">
            <v>COP_ER</v>
          </cell>
          <cell r="D47" t="str">
            <v>COP</v>
          </cell>
          <cell r="E47">
            <v>0</v>
          </cell>
          <cell r="F47">
            <v>0</v>
          </cell>
        </row>
        <row r="48">
          <cell r="C48" t="str">
            <v>COP_CR</v>
          </cell>
          <cell r="D48" t="str">
            <v>COP</v>
          </cell>
          <cell r="E48">
            <v>0</v>
          </cell>
          <cell r="F48">
            <v>0</v>
          </cell>
        </row>
        <row r="49">
          <cell r="C49" t="str">
            <v>COS_AC</v>
          </cell>
          <cell r="D49" t="str">
            <v>COS</v>
          </cell>
          <cell r="E49">
            <v>1.1107539424459114</v>
          </cell>
          <cell r="F49">
            <v>0</v>
          </cell>
        </row>
        <row r="50">
          <cell r="C50" t="str">
            <v>COS_HE</v>
          </cell>
          <cell r="D50" t="str">
            <v>COS</v>
          </cell>
          <cell r="E50">
            <v>0.16661309136688623</v>
          </cell>
          <cell r="F50">
            <v>0</v>
          </cell>
        </row>
        <row r="51">
          <cell r="C51" t="str">
            <v>COS_LT</v>
          </cell>
          <cell r="D51" t="str">
            <v>COS</v>
          </cell>
          <cell r="E51">
            <v>0.83306545683443201</v>
          </cell>
          <cell r="F51">
            <v>0</v>
          </cell>
        </row>
        <row r="52">
          <cell r="C52" t="str">
            <v>COS_ME</v>
          </cell>
          <cell r="D52" t="str">
            <v>COS</v>
          </cell>
          <cell r="E52">
            <v>12.914069636453151</v>
          </cell>
          <cell r="F52">
            <v>0</v>
          </cell>
        </row>
        <row r="53">
          <cell r="C53" t="str">
            <v>COS_PM</v>
          </cell>
          <cell r="D53" t="str">
            <v>COS</v>
          </cell>
          <cell r="E53">
            <v>29.209655103634649</v>
          </cell>
          <cell r="F53">
            <v>0</v>
          </cell>
        </row>
        <row r="54">
          <cell r="C54" t="str">
            <v>COS_FR</v>
          </cell>
          <cell r="D54" t="str">
            <v>COS</v>
          </cell>
          <cell r="E54">
            <v>0</v>
          </cell>
          <cell r="F54">
            <v>0</v>
          </cell>
        </row>
        <row r="55">
          <cell r="C55" t="str">
            <v>COS_ER</v>
          </cell>
          <cell r="D55" t="str">
            <v>COS</v>
          </cell>
          <cell r="E55">
            <v>38.876387985606847</v>
          </cell>
          <cell r="F55">
            <v>0</v>
          </cell>
        </row>
        <row r="56">
          <cell r="C56" t="str">
            <v>COS_CR</v>
          </cell>
          <cell r="D56" t="str">
            <v>COS</v>
          </cell>
          <cell r="E56">
            <v>15.586099320400855</v>
          </cell>
          <cell r="F56">
            <v>2.2790239999999997</v>
          </cell>
        </row>
        <row r="57">
          <cell r="C57" t="str">
            <v>ZIN_AC</v>
          </cell>
          <cell r="D57" t="str">
            <v>ZIN</v>
          </cell>
          <cell r="E57">
            <v>0</v>
          </cell>
          <cell r="F57">
            <v>0</v>
          </cell>
        </row>
        <row r="58">
          <cell r="C58" t="str">
            <v>ZIN_HE</v>
          </cell>
          <cell r="D58" t="str">
            <v>ZIN</v>
          </cell>
          <cell r="E58">
            <v>0</v>
          </cell>
          <cell r="F58">
            <v>0</v>
          </cell>
        </row>
        <row r="59">
          <cell r="C59" t="str">
            <v>ZIN_LT</v>
          </cell>
          <cell r="D59" t="str">
            <v>ZIN</v>
          </cell>
          <cell r="E59">
            <v>0</v>
          </cell>
          <cell r="F59">
            <v>0</v>
          </cell>
        </row>
        <row r="60">
          <cell r="C60" t="str">
            <v>ZIN_ME</v>
          </cell>
          <cell r="D60" t="str">
            <v>ZIN</v>
          </cell>
          <cell r="E60">
            <v>0</v>
          </cell>
          <cell r="F60">
            <v>0</v>
          </cell>
        </row>
        <row r="61">
          <cell r="C61" t="str">
            <v>ZIN_PM</v>
          </cell>
          <cell r="D61" t="str">
            <v>ZIN</v>
          </cell>
          <cell r="E61">
            <v>0</v>
          </cell>
          <cell r="F61">
            <v>0</v>
          </cell>
        </row>
        <row r="62">
          <cell r="C62" t="str">
            <v>ZIN_FR</v>
          </cell>
          <cell r="D62" t="str">
            <v>ZIN</v>
          </cell>
          <cell r="E62">
            <v>0</v>
          </cell>
          <cell r="F62">
            <v>0</v>
          </cell>
        </row>
        <row r="63">
          <cell r="C63" t="str">
            <v>ZIN_ER</v>
          </cell>
          <cell r="D63" t="str">
            <v>ZIN</v>
          </cell>
          <cell r="E63">
            <v>0</v>
          </cell>
          <cell r="F63">
            <v>0</v>
          </cell>
        </row>
        <row r="64">
          <cell r="C64" t="str">
            <v>ZIN_CR</v>
          </cell>
          <cell r="D64" t="str">
            <v>ZIN</v>
          </cell>
          <cell r="E64">
            <v>0</v>
          </cell>
          <cell r="F64">
            <v>0</v>
          </cell>
        </row>
        <row r="65">
          <cell r="C65" t="str">
            <v>LED_AC</v>
          </cell>
          <cell r="D65" t="str">
            <v>LED</v>
          </cell>
          <cell r="E65">
            <v>0</v>
          </cell>
          <cell r="F65">
            <v>0</v>
          </cell>
        </row>
        <row r="66">
          <cell r="C66" t="str">
            <v>LED_HE</v>
          </cell>
          <cell r="D66" t="str">
            <v>LED</v>
          </cell>
          <cell r="E66">
            <v>0</v>
          </cell>
          <cell r="F66">
            <v>0</v>
          </cell>
        </row>
        <row r="67">
          <cell r="C67" t="str">
            <v>LED_LT</v>
          </cell>
          <cell r="D67" t="str">
            <v>LED</v>
          </cell>
          <cell r="E67">
            <v>0</v>
          </cell>
          <cell r="F67">
            <v>0</v>
          </cell>
        </row>
        <row r="68">
          <cell r="C68" t="str">
            <v>LED_ME</v>
          </cell>
          <cell r="D68" t="str">
            <v>LED</v>
          </cell>
          <cell r="E68">
            <v>0</v>
          </cell>
          <cell r="F68">
            <v>0</v>
          </cell>
        </row>
        <row r="69">
          <cell r="C69" t="str">
            <v>LED_PM</v>
          </cell>
          <cell r="D69" t="str">
            <v>LED</v>
          </cell>
          <cell r="E69">
            <v>0</v>
          </cell>
          <cell r="F69">
            <v>0</v>
          </cell>
        </row>
        <row r="70">
          <cell r="C70" t="str">
            <v>LED_FR</v>
          </cell>
          <cell r="D70" t="str">
            <v>LED</v>
          </cell>
          <cell r="E70">
            <v>0</v>
          </cell>
          <cell r="F70">
            <v>0</v>
          </cell>
        </row>
        <row r="71">
          <cell r="C71" t="str">
            <v>LED_ER</v>
          </cell>
          <cell r="D71" t="str">
            <v>LED</v>
          </cell>
          <cell r="E71">
            <v>0</v>
          </cell>
          <cell r="F71">
            <v>0</v>
          </cell>
        </row>
        <row r="72">
          <cell r="C72" t="str">
            <v>LED_CR</v>
          </cell>
          <cell r="D72" t="str">
            <v>LED</v>
          </cell>
          <cell r="E72">
            <v>0</v>
          </cell>
          <cell r="F72">
            <v>0</v>
          </cell>
        </row>
        <row r="73">
          <cell r="C73" t="str">
            <v>FAL_AC</v>
          </cell>
          <cell r="D73" t="str">
            <v>FAL</v>
          </cell>
          <cell r="E73">
            <v>0.37092166612417288</v>
          </cell>
          <cell r="F73">
            <v>0</v>
          </cell>
        </row>
        <row r="74">
          <cell r="C74" t="str">
            <v>FAL_HE</v>
          </cell>
          <cell r="D74" t="str">
            <v>FAL</v>
          </cell>
          <cell r="E74">
            <v>5.563824991862603E-2</v>
          </cell>
          <cell r="F74">
            <v>0</v>
          </cell>
        </row>
        <row r="75">
          <cell r="C75" t="str">
            <v>FAL_LT</v>
          </cell>
          <cell r="D75" t="str">
            <v>FAL</v>
          </cell>
          <cell r="E75">
            <v>0.27819124959312963</v>
          </cell>
          <cell r="F75">
            <v>0</v>
          </cell>
        </row>
        <row r="76">
          <cell r="C76" t="str">
            <v>FAL_ME</v>
          </cell>
          <cell r="D76" t="str">
            <v>FAL</v>
          </cell>
          <cell r="E76">
            <v>4.6365208265521707</v>
          </cell>
          <cell r="F76">
            <v>0</v>
          </cell>
        </row>
        <row r="77">
          <cell r="C77" t="str">
            <v>FAL_PM</v>
          </cell>
          <cell r="D77" t="str">
            <v>FAL</v>
          </cell>
          <cell r="E77">
            <v>22.811682466636704</v>
          </cell>
          <cell r="F77">
            <v>0</v>
          </cell>
        </row>
        <row r="78">
          <cell r="C78" t="str">
            <v>FAL_FR</v>
          </cell>
          <cell r="D78" t="str">
            <v>FAL</v>
          </cell>
          <cell r="E78">
            <v>0</v>
          </cell>
          <cell r="F78">
            <v>0</v>
          </cell>
        </row>
        <row r="79">
          <cell r="C79" t="str">
            <v>FAL_ER</v>
          </cell>
          <cell r="D79" t="str">
            <v>FAL</v>
          </cell>
          <cell r="E79">
            <v>54.538096256901753</v>
          </cell>
          <cell r="F79">
            <v>0</v>
          </cell>
        </row>
        <row r="80">
          <cell r="C80" t="str">
            <v>FAL_CR</v>
          </cell>
          <cell r="D80" t="str">
            <v>FAL</v>
          </cell>
          <cell r="E80">
            <v>15.414525210922051</v>
          </cell>
          <cell r="F80">
            <v>0</v>
          </cell>
        </row>
        <row r="81">
          <cell r="C81" t="str">
            <v>NCK_AC</v>
          </cell>
          <cell r="D81" t="str">
            <v>NCK</v>
          </cell>
          <cell r="E81">
            <v>0</v>
          </cell>
          <cell r="F81">
            <v>0</v>
          </cell>
        </row>
        <row r="82">
          <cell r="C82" t="str">
            <v>NCK_HE</v>
          </cell>
          <cell r="D82" t="str">
            <v>NCK</v>
          </cell>
          <cell r="E82">
            <v>0</v>
          </cell>
          <cell r="F82">
            <v>0</v>
          </cell>
        </row>
        <row r="83">
          <cell r="C83" t="str">
            <v>NCK_LT</v>
          </cell>
          <cell r="D83" t="str">
            <v>NCK</v>
          </cell>
          <cell r="E83">
            <v>0</v>
          </cell>
          <cell r="F83">
            <v>0</v>
          </cell>
        </row>
        <row r="84">
          <cell r="C84" t="str">
            <v>NCK_ME</v>
          </cell>
          <cell r="D84" t="str">
            <v>NCK</v>
          </cell>
          <cell r="E84">
            <v>0</v>
          </cell>
          <cell r="F84">
            <v>0</v>
          </cell>
        </row>
        <row r="85">
          <cell r="C85" t="str">
            <v>NCK_PM</v>
          </cell>
          <cell r="D85" t="str">
            <v>NCK</v>
          </cell>
          <cell r="E85">
            <v>0</v>
          </cell>
          <cell r="F85">
            <v>0</v>
          </cell>
        </row>
        <row r="86">
          <cell r="C86" t="str">
            <v>NCK_FR</v>
          </cell>
          <cell r="D86" t="str">
            <v>NCK</v>
          </cell>
          <cell r="E86">
            <v>0</v>
          </cell>
          <cell r="F86">
            <v>0</v>
          </cell>
        </row>
        <row r="87">
          <cell r="C87" t="str">
            <v>NCK_ER</v>
          </cell>
          <cell r="D87" t="str">
            <v>NCK</v>
          </cell>
          <cell r="E87">
            <v>0</v>
          </cell>
          <cell r="F87">
            <v>0</v>
          </cell>
        </row>
        <row r="88">
          <cell r="C88" t="str">
            <v>NCK_CR</v>
          </cell>
          <cell r="D88" t="str">
            <v>NCK</v>
          </cell>
          <cell r="E88">
            <v>0</v>
          </cell>
          <cell r="F88">
            <v>0</v>
          </cell>
        </row>
        <row r="89">
          <cell r="C89" t="str">
            <v>NFO_AC</v>
          </cell>
          <cell r="D89" t="str">
            <v>NFO</v>
          </cell>
          <cell r="E89">
            <v>0</v>
          </cell>
          <cell r="F89">
            <v>0</v>
          </cell>
        </row>
        <row r="90">
          <cell r="C90" t="str">
            <v>NFO_HE</v>
          </cell>
          <cell r="D90" t="str">
            <v>NFO</v>
          </cell>
          <cell r="E90">
            <v>0</v>
          </cell>
          <cell r="F90">
            <v>0</v>
          </cell>
        </row>
        <row r="91">
          <cell r="C91" t="str">
            <v>NFO_LT</v>
          </cell>
          <cell r="D91" t="str">
            <v>NFO</v>
          </cell>
          <cell r="E91">
            <v>0</v>
          </cell>
          <cell r="F91">
            <v>0</v>
          </cell>
        </row>
        <row r="92">
          <cell r="C92" t="str">
            <v>NFO_ME</v>
          </cell>
          <cell r="D92" t="str">
            <v>NFO</v>
          </cell>
          <cell r="E92">
            <v>0</v>
          </cell>
          <cell r="F92">
            <v>0</v>
          </cell>
        </row>
        <row r="93">
          <cell r="C93" t="str">
            <v>NFO_PM</v>
          </cell>
          <cell r="D93" t="str">
            <v>NFO</v>
          </cell>
          <cell r="E93">
            <v>0</v>
          </cell>
          <cell r="F93">
            <v>0</v>
          </cell>
        </row>
        <row r="94">
          <cell r="C94" t="str">
            <v>NFO_FR</v>
          </cell>
          <cell r="D94" t="str">
            <v>NFO</v>
          </cell>
          <cell r="E94">
            <v>0</v>
          </cell>
          <cell r="F94">
            <v>0</v>
          </cell>
        </row>
        <row r="95">
          <cell r="C95" t="str">
            <v>NFO_ER</v>
          </cell>
          <cell r="D95" t="str">
            <v>NFO</v>
          </cell>
          <cell r="E95">
            <v>0</v>
          </cell>
          <cell r="F95">
            <v>0</v>
          </cell>
        </row>
        <row r="96">
          <cell r="C96" t="str">
            <v>NFO_CR</v>
          </cell>
          <cell r="D96" t="str">
            <v>NFO</v>
          </cell>
          <cell r="E96">
            <v>0</v>
          </cell>
          <cell r="F96">
            <v>0</v>
          </cell>
        </row>
        <row r="97">
          <cell r="C97" t="str">
            <v>FER_AC</v>
          </cell>
          <cell r="D97" t="str">
            <v>FER</v>
          </cell>
          <cell r="E97">
            <v>42.538052607816503</v>
          </cell>
          <cell r="F97">
            <v>0</v>
          </cell>
        </row>
        <row r="98">
          <cell r="C98" t="str">
            <v>FER_HE</v>
          </cell>
          <cell r="D98" t="str">
            <v>FER</v>
          </cell>
          <cell r="E98">
            <v>8.8571205259708456</v>
          </cell>
          <cell r="F98">
            <v>0</v>
          </cell>
        </row>
        <row r="99">
          <cell r="C99" t="str">
            <v>FER_LT</v>
          </cell>
          <cell r="D99" t="str">
            <v>FER</v>
          </cell>
          <cell r="E99">
            <v>16.225855118445455</v>
          </cell>
          <cell r="F99">
            <v>0</v>
          </cell>
        </row>
        <row r="100">
          <cell r="C100" t="str">
            <v>FER_ME</v>
          </cell>
          <cell r="D100" t="str">
            <v>FER</v>
          </cell>
          <cell r="E100">
            <v>58.903490123949489</v>
          </cell>
          <cell r="F100">
            <v>0</v>
          </cell>
        </row>
        <row r="101">
          <cell r="C101" t="str">
            <v>FER_EP</v>
          </cell>
          <cell r="D101" t="str">
            <v>FER</v>
          </cell>
          <cell r="E101">
            <v>200.61741853948345</v>
          </cell>
          <cell r="F101">
            <v>0</v>
          </cell>
        </row>
        <row r="102">
          <cell r="C102" t="str">
            <v>FER_ST</v>
          </cell>
          <cell r="D102" t="str">
            <v>FER</v>
          </cell>
          <cell r="E102">
            <v>0</v>
          </cell>
          <cell r="F102">
            <v>784.93622649555255</v>
          </cell>
        </row>
        <row r="103">
          <cell r="C103" t="str">
            <v>FER_TP</v>
          </cell>
          <cell r="D103" t="str">
            <v>FER</v>
          </cell>
          <cell r="E103">
            <v>175.4146499291405</v>
          </cell>
          <cell r="F103">
            <v>0</v>
          </cell>
        </row>
        <row r="104">
          <cell r="C104" t="str">
            <v>FER_FZ</v>
          </cell>
          <cell r="D104" t="str">
            <v>FER</v>
          </cell>
          <cell r="E104">
            <v>30.843742612540503</v>
          </cell>
          <cell r="F104">
            <v>0</v>
          </cell>
        </row>
        <row r="105">
          <cell r="C105" t="str">
            <v>PCH_AC</v>
          </cell>
          <cell r="D105" t="str">
            <v>PCH</v>
          </cell>
          <cell r="E105">
            <v>43.897456173592431</v>
          </cell>
          <cell r="F105">
            <v>0</v>
          </cell>
        </row>
        <row r="106">
          <cell r="C106" t="str">
            <v>PCH_HE</v>
          </cell>
          <cell r="D106" t="str">
            <v>PCH</v>
          </cell>
          <cell r="E106">
            <v>14.57900780797171</v>
          </cell>
          <cell r="F106">
            <v>0</v>
          </cell>
        </row>
        <row r="107">
          <cell r="C107" t="str">
            <v>PCH_LT</v>
          </cell>
          <cell r="D107" t="str">
            <v>PCH</v>
          </cell>
          <cell r="E107">
            <v>16.180152115266473</v>
          </cell>
          <cell r="F107">
            <v>0</v>
          </cell>
        </row>
        <row r="108">
          <cell r="C108" t="str">
            <v>PCH_ME</v>
          </cell>
          <cell r="D108" t="str">
            <v>PCH</v>
          </cell>
          <cell r="E108">
            <v>28.839696668171236</v>
          </cell>
          <cell r="F108">
            <v>0</v>
          </cell>
        </row>
        <row r="109">
          <cell r="C109" t="str">
            <v>PCH_EP</v>
          </cell>
          <cell r="D109" t="str">
            <v>PCH</v>
          </cell>
          <cell r="E109">
            <v>236.57464198438095</v>
          </cell>
          <cell r="F109">
            <v>0</v>
          </cell>
        </row>
        <row r="110">
          <cell r="C110" t="str">
            <v>PCH_ST</v>
          </cell>
          <cell r="D110" t="str">
            <v>PCH</v>
          </cell>
          <cell r="E110">
            <v>0</v>
          </cell>
          <cell r="F110">
            <v>304.18672051352934</v>
          </cell>
        </row>
        <row r="111">
          <cell r="C111" t="str">
            <v>PCH_TP</v>
          </cell>
          <cell r="D111" t="str">
            <v>PCH</v>
          </cell>
          <cell r="E111">
            <v>35.174243728840167</v>
          </cell>
          <cell r="F111">
            <v>0</v>
          </cell>
        </row>
        <row r="112">
          <cell r="C112" t="str">
            <v>PCH_FZ</v>
          </cell>
          <cell r="D112" t="str">
            <v>PCH</v>
          </cell>
          <cell r="E112">
            <v>15.476667240689657</v>
          </cell>
          <cell r="F112">
            <v>0</v>
          </cell>
        </row>
        <row r="113">
          <cell r="C113" t="str">
            <v>INC_AC</v>
          </cell>
          <cell r="D113" t="str">
            <v>INC</v>
          </cell>
          <cell r="E113">
            <v>2.6704497130515641</v>
          </cell>
          <cell r="F113">
            <v>0</v>
          </cell>
        </row>
        <row r="114">
          <cell r="C114" t="str">
            <v>INC_HE</v>
          </cell>
          <cell r="D114" t="str">
            <v>INC</v>
          </cell>
          <cell r="E114">
            <v>0.20862888383215336</v>
          </cell>
          <cell r="F114">
            <v>0</v>
          </cell>
        </row>
        <row r="115">
          <cell r="C115" t="str">
            <v>INC_LT</v>
          </cell>
          <cell r="D115" t="str">
            <v>INC</v>
          </cell>
          <cell r="E115">
            <v>0.22114661686208234</v>
          </cell>
          <cell r="F115">
            <v>0</v>
          </cell>
        </row>
        <row r="116">
          <cell r="C116" t="str">
            <v>INC_ME</v>
          </cell>
          <cell r="D116" t="str">
            <v>INC</v>
          </cell>
          <cell r="E116">
            <v>0.57372943053842285</v>
          </cell>
          <cell r="F116">
            <v>0</v>
          </cell>
        </row>
        <row r="117">
          <cell r="C117" t="str">
            <v>INC_EP</v>
          </cell>
          <cell r="D117" t="str">
            <v>INC</v>
          </cell>
          <cell r="E117">
            <v>3.8596343508948383</v>
          </cell>
          <cell r="F117">
            <v>0</v>
          </cell>
        </row>
        <row r="118">
          <cell r="C118" t="str">
            <v>INC_ST</v>
          </cell>
          <cell r="D118" t="str">
            <v>INC</v>
          </cell>
          <cell r="E118">
            <v>0.52157220958038386</v>
          </cell>
          <cell r="F118">
            <v>2.9758245694915431</v>
          </cell>
        </row>
        <row r="119">
          <cell r="C119" t="str">
            <v>INC_TP</v>
          </cell>
          <cell r="D119" t="str">
            <v>INC</v>
          </cell>
          <cell r="E119">
            <v>0</v>
          </cell>
          <cell r="F119">
            <v>0</v>
          </cell>
        </row>
        <row r="120">
          <cell r="C120" t="str">
            <v>INC_FZ</v>
          </cell>
          <cell r="D120" t="str">
            <v>INC</v>
          </cell>
          <cell r="E120">
            <v>0.73020109341253803</v>
          </cell>
          <cell r="F120">
            <v>0</v>
          </cell>
        </row>
        <row r="121">
          <cell r="C121" t="str">
            <v>LEN_AC</v>
          </cell>
          <cell r="D121" t="str">
            <v>LEN</v>
          </cell>
          <cell r="E121">
            <v>2.1179025005231655</v>
          </cell>
          <cell r="F121">
            <v>0</v>
          </cell>
        </row>
        <row r="122">
          <cell r="C122" t="str">
            <v>LEN_HE</v>
          </cell>
          <cell r="D122" t="str">
            <v>LEN</v>
          </cell>
          <cell r="E122">
            <v>0.39099738471196821</v>
          </cell>
          <cell r="F122">
            <v>0</v>
          </cell>
        </row>
        <row r="123">
          <cell r="C123" t="str">
            <v>LEN_LT</v>
          </cell>
          <cell r="D123" t="str">
            <v>LEN</v>
          </cell>
          <cell r="E123">
            <v>0.39099738471196821</v>
          </cell>
          <cell r="F123">
            <v>0</v>
          </cell>
        </row>
        <row r="124">
          <cell r="C124" t="str">
            <v>LEN_ME</v>
          </cell>
          <cell r="D124" t="str">
            <v>LEN</v>
          </cell>
          <cell r="E124">
            <v>0.81457788481660032</v>
          </cell>
          <cell r="F124">
            <v>0</v>
          </cell>
        </row>
        <row r="125">
          <cell r="C125" t="str">
            <v>LEN_EP</v>
          </cell>
          <cell r="D125" t="str">
            <v>LEN</v>
          </cell>
          <cell r="E125">
            <v>4.3009712318316549</v>
          </cell>
          <cell r="F125">
            <v>0</v>
          </cell>
        </row>
        <row r="126">
          <cell r="C126" t="str">
            <v>LEN_ST</v>
          </cell>
          <cell r="D126" t="str">
            <v>LEN</v>
          </cell>
          <cell r="E126">
            <v>0.48874673088996079</v>
          </cell>
          <cell r="F126">
            <v>14.22410106393504</v>
          </cell>
        </row>
        <row r="127">
          <cell r="C127" t="str">
            <v>LEN_TP</v>
          </cell>
          <cell r="D127" t="str">
            <v>LEN</v>
          </cell>
          <cell r="E127">
            <v>0</v>
          </cell>
          <cell r="F127">
            <v>0</v>
          </cell>
        </row>
        <row r="128">
          <cell r="C128" t="str">
            <v>LEN_FZ</v>
          </cell>
          <cell r="D128" t="str">
            <v>LEN</v>
          </cell>
          <cell r="E128">
            <v>1.5835394080834773</v>
          </cell>
          <cell r="F128">
            <v>0</v>
          </cell>
        </row>
        <row r="129">
          <cell r="C129" t="str">
            <v>CEM_AC</v>
          </cell>
          <cell r="D129" t="str">
            <v>CEM</v>
          </cell>
          <cell r="E129">
            <v>8.3629102567952351</v>
          </cell>
          <cell r="F129">
            <v>0</v>
          </cell>
        </row>
        <row r="130">
          <cell r="C130" t="str">
            <v>CEM_LT</v>
          </cell>
          <cell r="D130" t="str">
            <v>CEM</v>
          </cell>
          <cell r="E130">
            <v>7.5266192311157063</v>
          </cell>
          <cell r="F130">
            <v>0</v>
          </cell>
        </row>
        <row r="131">
          <cell r="C131" t="str">
            <v>CEM_ME</v>
          </cell>
          <cell r="D131" t="str">
            <v>CEM</v>
          </cell>
          <cell r="E131">
            <v>22.579857693347076</v>
          </cell>
          <cell r="F131">
            <v>0</v>
          </cell>
        </row>
        <row r="132">
          <cell r="C132" t="str">
            <v>CEM_ML</v>
          </cell>
          <cell r="D132" t="str">
            <v>CEM</v>
          </cell>
          <cell r="E132">
            <v>61.885535900284736</v>
          </cell>
          <cell r="F132">
            <v>0</v>
          </cell>
        </row>
        <row r="133">
          <cell r="C133" t="str">
            <v>CEM_PD</v>
          </cell>
          <cell r="D133" t="str">
            <v>CEM</v>
          </cell>
          <cell r="E133">
            <v>0</v>
          </cell>
          <cell r="F133">
            <v>5.0703393641460632</v>
          </cell>
        </row>
        <row r="134">
          <cell r="C134" t="str">
            <v>CEM_HE</v>
          </cell>
          <cell r="D134" t="str">
            <v>CEM</v>
          </cell>
          <cell r="E134">
            <v>0.66903282054361912</v>
          </cell>
          <cell r="F134">
            <v>0</v>
          </cell>
        </row>
        <row r="135">
          <cell r="C135" t="str">
            <v>CEM_CM</v>
          </cell>
          <cell r="D135" t="str">
            <v>CEM</v>
          </cell>
          <cell r="E135">
            <v>3.3451641027180883</v>
          </cell>
          <cell r="F135">
            <v>0</v>
          </cell>
        </row>
        <row r="136">
          <cell r="C136" t="str">
            <v>CEM_GR</v>
          </cell>
          <cell r="D136" t="str">
            <v>CEM</v>
          </cell>
          <cell r="E136">
            <v>35.124223078539949</v>
          </cell>
          <cell r="F136">
            <v>0</v>
          </cell>
        </row>
        <row r="137">
          <cell r="C137" t="str">
            <v>CLK_AC</v>
          </cell>
          <cell r="D137" t="str">
            <v>CLK</v>
          </cell>
          <cell r="E137">
            <v>25.162771263637676</v>
          </cell>
          <cell r="F137">
            <v>0</v>
          </cell>
        </row>
        <row r="138">
          <cell r="C138" t="str">
            <v>CLK_LT</v>
          </cell>
          <cell r="D138" t="str">
            <v>CLK</v>
          </cell>
          <cell r="E138">
            <v>21.291575684616511</v>
          </cell>
          <cell r="F138">
            <v>0</v>
          </cell>
        </row>
        <row r="139">
          <cell r="C139" t="str">
            <v>CLK_ME</v>
          </cell>
          <cell r="D139" t="str">
            <v>CLK</v>
          </cell>
          <cell r="E139">
            <v>77.423911580423933</v>
          </cell>
          <cell r="F139">
            <v>0</v>
          </cell>
        </row>
        <row r="140">
          <cell r="C140" t="str">
            <v>CLK_ML</v>
          </cell>
          <cell r="D140" t="str">
            <v>CLK</v>
          </cell>
          <cell r="E140">
            <v>143.23423642378378</v>
          </cell>
          <cell r="F140">
            <v>0</v>
          </cell>
        </row>
        <row r="141">
          <cell r="C141" t="str">
            <v>CLK_PD</v>
          </cell>
          <cell r="D141" t="str">
            <v>CLK</v>
          </cell>
          <cell r="E141">
            <v>0</v>
          </cell>
          <cell r="F141">
            <v>28.546357900000004</v>
          </cell>
        </row>
        <row r="142">
          <cell r="C142" t="str">
            <v>CLK_CK</v>
          </cell>
          <cell r="D142" t="str">
            <v>CLK</v>
          </cell>
          <cell r="E142">
            <v>0</v>
          </cell>
          <cell r="F142">
            <v>0</v>
          </cell>
        </row>
        <row r="143">
          <cell r="C143" t="str">
            <v>CLK_HE</v>
          </cell>
          <cell r="D143" t="str">
            <v>CLK</v>
          </cell>
          <cell r="E143">
            <v>3.4840760211190838</v>
          </cell>
          <cell r="F143">
            <v>0</v>
          </cell>
        </row>
        <row r="144">
          <cell r="C144" t="str">
            <v>CLK_GR</v>
          </cell>
          <cell r="D144" t="str">
            <v>CLK</v>
          </cell>
          <cell r="E144">
            <v>69.68152042238134</v>
          </cell>
          <cell r="F144">
            <v>0</v>
          </cell>
        </row>
        <row r="145">
          <cell r="C145" t="str">
            <v>GLB_AC</v>
          </cell>
          <cell r="D145" t="str">
            <v>GLB</v>
          </cell>
          <cell r="E145">
            <v>12.400470329739155</v>
          </cell>
          <cell r="F145">
            <v>0</v>
          </cell>
        </row>
        <row r="146">
          <cell r="C146" t="str">
            <v>GLB_HE</v>
          </cell>
          <cell r="D146" t="str">
            <v>GLB</v>
          </cell>
          <cell r="E146">
            <v>1.4588788623222533</v>
          </cell>
          <cell r="F146">
            <v>0</v>
          </cell>
        </row>
        <row r="147">
          <cell r="C147" t="str">
            <v>GLB_LT</v>
          </cell>
          <cell r="D147" t="str">
            <v>GLB</v>
          </cell>
          <cell r="E147">
            <v>8.0238337427723874</v>
          </cell>
          <cell r="F147">
            <v>0</v>
          </cell>
        </row>
        <row r="148">
          <cell r="C148" t="str">
            <v>GLB_ME</v>
          </cell>
          <cell r="D148" t="str">
            <v>GLB</v>
          </cell>
          <cell r="E148">
            <v>14.588788623222532</v>
          </cell>
          <cell r="F148">
            <v>0</v>
          </cell>
        </row>
        <row r="149">
          <cell r="C149" t="str">
            <v>GLB_BT</v>
          </cell>
          <cell r="D149" t="str">
            <v>GLB</v>
          </cell>
          <cell r="E149">
            <v>7.2943943116112573</v>
          </cell>
          <cell r="F149">
            <v>117.07512786937293</v>
          </cell>
        </row>
        <row r="150">
          <cell r="C150" t="str">
            <v>GLB_MG</v>
          </cell>
          <cell r="D150" t="str">
            <v>GLB</v>
          </cell>
          <cell r="E150">
            <v>66.524876121894678</v>
          </cell>
          <cell r="F150">
            <v>0</v>
          </cell>
        </row>
        <row r="151">
          <cell r="C151" t="str">
            <v>GLB_FH</v>
          </cell>
          <cell r="D151" t="str">
            <v>GLB</v>
          </cell>
          <cell r="E151">
            <v>52.519639043601003</v>
          </cell>
          <cell r="F151">
            <v>0</v>
          </cell>
        </row>
        <row r="152">
          <cell r="C152" t="str">
            <v>GLB_AN</v>
          </cell>
          <cell r="D152" t="str">
            <v>GLB</v>
          </cell>
          <cell r="E152">
            <v>19.840752527582616</v>
          </cell>
          <cell r="F152">
            <v>0</v>
          </cell>
        </row>
        <row r="153">
          <cell r="C153" t="str">
            <v>GLR_AC</v>
          </cell>
          <cell r="D153" t="str">
            <v>GLR</v>
          </cell>
          <cell r="E153">
            <v>10.127830190066963</v>
          </cell>
          <cell r="F153">
            <v>0</v>
          </cell>
        </row>
        <row r="154">
          <cell r="C154" t="str">
            <v>GLR_HE</v>
          </cell>
          <cell r="D154" t="str">
            <v>GLR</v>
          </cell>
          <cell r="E154">
            <v>2.2113166353858</v>
          </cell>
          <cell r="F154">
            <v>0</v>
          </cell>
        </row>
        <row r="155">
          <cell r="C155" t="str">
            <v>GLR_LT</v>
          </cell>
          <cell r="D155" t="str">
            <v>GLR</v>
          </cell>
          <cell r="E155">
            <v>3.9715246771528738</v>
          </cell>
          <cell r="F155">
            <v>0</v>
          </cell>
        </row>
        <row r="156">
          <cell r="C156" t="str">
            <v>GLR_ME</v>
          </cell>
          <cell r="D156" t="str">
            <v>GLR</v>
          </cell>
          <cell r="E156">
            <v>13.267899812314843</v>
          </cell>
          <cell r="F156">
            <v>0</v>
          </cell>
        </row>
        <row r="157">
          <cell r="C157" t="str">
            <v>GLR_BT</v>
          </cell>
          <cell r="D157" t="str">
            <v>GLR</v>
          </cell>
          <cell r="E157">
            <v>19.282681060564233</v>
          </cell>
          <cell r="F157">
            <v>18.484879621358768</v>
          </cell>
        </row>
        <row r="158">
          <cell r="C158" t="str">
            <v>GLR_MG</v>
          </cell>
          <cell r="D158" t="str">
            <v>GLR</v>
          </cell>
          <cell r="E158">
            <v>33.169749530787001</v>
          </cell>
          <cell r="F158">
            <v>0</v>
          </cell>
        </row>
        <row r="159">
          <cell r="C159" t="str">
            <v>GLR_FH</v>
          </cell>
          <cell r="D159" t="str">
            <v>GLR</v>
          </cell>
          <cell r="E159">
            <v>21.427658196888395</v>
          </cell>
          <cell r="F159">
            <v>0</v>
          </cell>
        </row>
        <row r="160">
          <cell r="C160" t="str">
            <v>GLR_AN</v>
          </cell>
          <cell r="D160" t="str">
            <v>GLR</v>
          </cell>
          <cell r="E160">
            <v>4.6968365335594413</v>
          </cell>
          <cell r="F160">
            <v>0</v>
          </cell>
        </row>
        <row r="161">
          <cell r="C161" t="str">
            <v>CER_AC</v>
          </cell>
          <cell r="D161" t="str">
            <v>CER</v>
          </cell>
          <cell r="E161">
            <v>3.3865501557877264</v>
          </cell>
          <cell r="F161">
            <v>0</v>
          </cell>
        </row>
        <row r="162">
          <cell r="C162" t="str">
            <v>CER_HE</v>
          </cell>
          <cell r="D162" t="str">
            <v>CER</v>
          </cell>
          <cell r="E162">
            <v>0.5576404010847591</v>
          </cell>
          <cell r="F162">
            <v>0</v>
          </cell>
        </row>
        <row r="163">
          <cell r="C163" t="str">
            <v>CER_LT</v>
          </cell>
          <cell r="D163" t="str">
            <v>CER</v>
          </cell>
          <cell r="E163">
            <v>1.5993126703110958</v>
          </cell>
          <cell r="F163">
            <v>0</v>
          </cell>
        </row>
        <row r="164">
          <cell r="C164" t="str">
            <v>CER_ME</v>
          </cell>
          <cell r="D164" t="str">
            <v>CER</v>
          </cell>
          <cell r="E164">
            <v>3.3458424065085546</v>
          </cell>
          <cell r="F164">
            <v>0</v>
          </cell>
        </row>
        <row r="165">
          <cell r="C165" t="str">
            <v>CER_MC</v>
          </cell>
          <cell r="D165" t="str">
            <v>CER</v>
          </cell>
          <cell r="E165">
            <v>10.151843501748051</v>
          </cell>
          <cell r="F165">
            <v>6.0671841709300223</v>
          </cell>
        </row>
        <row r="166">
          <cell r="C166" t="str">
            <v>CER_DS</v>
          </cell>
          <cell r="D166" t="str">
            <v>CER</v>
          </cell>
          <cell r="E166">
            <v>3.7186250146337279</v>
          </cell>
          <cell r="F166">
            <v>0</v>
          </cell>
        </row>
        <row r="167">
          <cell r="C167" t="str">
            <v>CER_FK</v>
          </cell>
          <cell r="D167" t="str">
            <v>CER</v>
          </cell>
          <cell r="E167">
            <v>4.6005333089492826</v>
          </cell>
          <cell r="F167">
            <v>0</v>
          </cell>
        </row>
        <row r="168">
          <cell r="C168" t="str">
            <v>CER_TR</v>
          </cell>
          <cell r="D168" t="str">
            <v>CER</v>
          </cell>
          <cell r="E168">
            <v>3.8532951714956867</v>
          </cell>
          <cell r="F168">
            <v>0</v>
          </cell>
        </row>
        <row r="169">
          <cell r="C169" t="str">
            <v>MAT_AC</v>
          </cell>
          <cell r="D169" t="str">
            <v>MAT</v>
          </cell>
          <cell r="E169">
            <v>0.19171519986454666</v>
          </cell>
          <cell r="F169">
            <v>0</v>
          </cell>
        </row>
        <row r="170">
          <cell r="C170" t="str">
            <v>MAT_HE</v>
          </cell>
          <cell r="D170" t="str">
            <v>MAT</v>
          </cell>
          <cell r="E170">
            <v>0.27081463585571797</v>
          </cell>
          <cell r="F170">
            <v>0</v>
          </cell>
        </row>
        <row r="171">
          <cell r="C171" t="str">
            <v>MAT_LT</v>
          </cell>
          <cell r="D171" t="str">
            <v>MAT</v>
          </cell>
          <cell r="E171">
            <v>0.78981023661844085</v>
          </cell>
          <cell r="F171">
            <v>0</v>
          </cell>
        </row>
        <row r="172">
          <cell r="C172" t="str">
            <v>MAT_ME</v>
          </cell>
          <cell r="D172" t="str">
            <v>MAT</v>
          </cell>
          <cell r="E172">
            <v>6.7664188187486829</v>
          </cell>
          <cell r="F172">
            <v>0</v>
          </cell>
        </row>
        <row r="173">
          <cell r="C173" t="str">
            <v>MAT_DY</v>
          </cell>
          <cell r="D173" t="str">
            <v>MAT</v>
          </cell>
          <cell r="E173">
            <v>1.2856195755622553</v>
          </cell>
          <cell r="F173">
            <v>0</v>
          </cell>
        </row>
        <row r="174">
          <cell r="C174" t="str">
            <v>MAT_MI</v>
          </cell>
          <cell r="D174" t="str">
            <v>MAT</v>
          </cell>
          <cell r="E174">
            <v>8.4580235234358607</v>
          </cell>
          <cell r="F174">
            <v>0</v>
          </cell>
        </row>
        <row r="175">
          <cell r="C175" t="str">
            <v>MAT_KI</v>
          </cell>
          <cell r="D175" t="str">
            <v>MAT</v>
          </cell>
          <cell r="E175">
            <v>6.3153242308321147</v>
          </cell>
          <cell r="F175">
            <v>0</v>
          </cell>
        </row>
        <row r="176">
          <cell r="C176" t="str">
            <v>MAT_GR</v>
          </cell>
          <cell r="D176" t="str">
            <v>MAT</v>
          </cell>
          <cell r="E176">
            <v>1.1277364697914498</v>
          </cell>
          <cell r="F176">
            <v>0</v>
          </cell>
        </row>
        <row r="177">
          <cell r="C177" t="str">
            <v>PAP_AC</v>
          </cell>
          <cell r="D177" t="str">
            <v>PAP</v>
          </cell>
          <cell r="E177">
            <v>40.033654892563426</v>
          </cell>
          <cell r="F177">
            <v>0</v>
          </cell>
        </row>
        <row r="178">
          <cell r="C178" t="str">
            <v>PAP_LT</v>
          </cell>
          <cell r="D178" t="str">
            <v>PAP</v>
          </cell>
          <cell r="E178">
            <v>9.5016585979185528</v>
          </cell>
          <cell r="F178">
            <v>0</v>
          </cell>
        </row>
        <row r="179">
          <cell r="C179" t="str">
            <v>PAP_ME</v>
          </cell>
          <cell r="D179" t="str">
            <v>PAP</v>
          </cell>
          <cell r="E179">
            <v>27.871531887227931</v>
          </cell>
          <cell r="F179">
            <v>0</v>
          </cell>
        </row>
        <row r="180">
          <cell r="C180" t="str">
            <v>PAP_PU</v>
          </cell>
          <cell r="D180" t="str">
            <v>PAP</v>
          </cell>
          <cell r="E180">
            <v>78.424156291593818</v>
          </cell>
          <cell r="F180">
            <v>55.217942981530626</v>
          </cell>
        </row>
        <row r="181">
          <cell r="C181" t="str">
            <v>PAP_RB</v>
          </cell>
          <cell r="D181" t="str">
            <v>PAP</v>
          </cell>
          <cell r="E181">
            <v>9.9073794200501375</v>
          </cell>
          <cell r="F181">
            <v>353.39483508179683</v>
          </cell>
        </row>
        <row r="182">
          <cell r="C182" t="str">
            <v>PAP_DS</v>
          </cell>
          <cell r="D182" t="str">
            <v>PAP</v>
          </cell>
          <cell r="E182">
            <v>61.760780886470542</v>
          </cell>
          <cell r="F182">
            <v>279.78931708741669</v>
          </cell>
        </row>
        <row r="183">
          <cell r="C183" t="str">
            <v>PAP_LH</v>
          </cell>
          <cell r="D183" t="str">
            <v>PAP</v>
          </cell>
          <cell r="E183">
            <v>246.53636842065922</v>
          </cell>
          <cell r="F183">
            <v>150.43300296173351</v>
          </cell>
        </row>
        <row r="184">
          <cell r="C184" t="str">
            <v>PAP_HE</v>
          </cell>
          <cell r="D184" t="str">
            <v>PAP</v>
          </cell>
          <cell r="E184">
            <v>5.2195777897899012</v>
          </cell>
          <cell r="F184">
            <v>0</v>
          </cell>
        </row>
        <row r="185">
          <cell r="C185" t="str">
            <v>PUL_AC</v>
          </cell>
          <cell r="D185" t="str">
            <v>PUL</v>
          </cell>
          <cell r="E185">
            <v>70.347252182272513</v>
          </cell>
          <cell r="F185">
            <v>0</v>
          </cell>
        </row>
        <row r="186">
          <cell r="C186" t="str">
            <v>PUL_LT</v>
          </cell>
          <cell r="D186" t="str">
            <v>PUL</v>
          </cell>
          <cell r="E186">
            <v>5.2141643862878952</v>
          </cell>
          <cell r="F186">
            <v>0</v>
          </cell>
        </row>
        <row r="187">
          <cell r="C187" t="str">
            <v>PUL_ME</v>
          </cell>
          <cell r="D187" t="str">
            <v>PUL</v>
          </cell>
          <cell r="E187">
            <v>80.052567529641607</v>
          </cell>
          <cell r="F187">
            <v>0</v>
          </cell>
        </row>
        <row r="188">
          <cell r="C188" t="str">
            <v>PUL_PU</v>
          </cell>
          <cell r="D188" t="str">
            <v>PUL</v>
          </cell>
          <cell r="E188">
            <v>28.008628183682578</v>
          </cell>
          <cell r="F188">
            <v>1280.4190808906344</v>
          </cell>
        </row>
        <row r="189">
          <cell r="C189" t="str">
            <v>PUL_RB</v>
          </cell>
          <cell r="D189" t="str">
            <v>PUL</v>
          </cell>
          <cell r="E189">
            <v>24.098819098274074</v>
          </cell>
          <cell r="F189">
            <v>502.90361833430518</v>
          </cell>
        </row>
        <row r="190">
          <cell r="C190" t="str">
            <v>PUL_DS</v>
          </cell>
          <cell r="D190" t="str">
            <v>PUL</v>
          </cell>
          <cell r="E190">
            <v>25.40317439915399</v>
          </cell>
          <cell r="F190">
            <v>96.775860764989844</v>
          </cell>
        </row>
        <row r="191">
          <cell r="C191" t="str">
            <v>PUL_LH</v>
          </cell>
          <cell r="D191" t="str">
            <v>PUL</v>
          </cell>
          <cell r="E191">
            <v>50.773780626001312</v>
          </cell>
          <cell r="F191">
            <v>16.58423938750466</v>
          </cell>
        </row>
        <row r="192">
          <cell r="C192" t="str">
            <v>PUL_HE</v>
          </cell>
          <cell r="D192" t="str">
            <v>PUL</v>
          </cell>
          <cell r="E192">
            <v>7.8359022569697885</v>
          </cell>
          <cell r="F192">
            <v>0</v>
          </cell>
        </row>
        <row r="193">
          <cell r="C193" t="str">
            <v>PRP_AC</v>
          </cell>
          <cell r="D193" t="str">
            <v>PRP</v>
          </cell>
          <cell r="E193">
            <v>0.81926803985355523</v>
          </cell>
          <cell r="F193">
            <v>0</v>
          </cell>
        </row>
        <row r="194">
          <cell r="C194" t="str">
            <v>PRP_HE</v>
          </cell>
          <cell r="D194" t="str">
            <v>PRP</v>
          </cell>
          <cell r="E194">
            <v>5.3751778234197814E-2</v>
          </cell>
          <cell r="F194">
            <v>0</v>
          </cell>
        </row>
        <row r="195">
          <cell r="C195" t="str">
            <v>PRP_LT</v>
          </cell>
          <cell r="D195" t="str">
            <v>PRP</v>
          </cell>
          <cell r="E195">
            <v>0.35839931892107041</v>
          </cell>
          <cell r="F195">
            <v>0</v>
          </cell>
        </row>
        <row r="196">
          <cell r="C196" t="str">
            <v>PRP_ME</v>
          </cell>
          <cell r="D196" t="str">
            <v>PRP</v>
          </cell>
          <cell r="E196">
            <v>1.4068918982504</v>
          </cell>
          <cell r="F196">
            <v>0</v>
          </cell>
        </row>
        <row r="197">
          <cell r="C197" t="str">
            <v>PRP_HT</v>
          </cell>
          <cell r="D197" t="str">
            <v>PRP</v>
          </cell>
          <cell r="E197">
            <v>0.57036158037178497</v>
          </cell>
          <cell r="F197">
            <v>0</v>
          </cell>
        </row>
        <row r="198">
          <cell r="C198" t="str">
            <v>PRP_PR</v>
          </cell>
          <cell r="D198" t="str">
            <v>PRP</v>
          </cell>
          <cell r="E198">
            <v>3.8024105358119016</v>
          </cell>
          <cell r="F198">
            <v>0</v>
          </cell>
        </row>
        <row r="199">
          <cell r="C199" t="str">
            <v>PRP_ST</v>
          </cell>
          <cell r="D199" t="str">
            <v>PRP</v>
          </cell>
          <cell r="E199">
            <v>0</v>
          </cell>
          <cell r="F199">
            <v>0</v>
          </cell>
        </row>
        <row r="200">
          <cell r="C200" t="str">
            <v>PRP_TP</v>
          </cell>
          <cell r="D200" t="str">
            <v>PRP</v>
          </cell>
          <cell r="E200">
            <v>0</v>
          </cell>
          <cell r="F200">
            <v>0</v>
          </cell>
        </row>
        <row r="201">
          <cell r="C201" t="str">
            <v>FDT_AC</v>
          </cell>
          <cell r="D201" t="str">
            <v>FDT</v>
          </cell>
          <cell r="E201">
            <v>61.714629492323724</v>
          </cell>
          <cell r="F201">
            <v>0</v>
          </cell>
        </row>
        <row r="202">
          <cell r="C202" t="str">
            <v>FDT_FZ</v>
          </cell>
          <cell r="D202" t="str">
            <v>FDT</v>
          </cell>
          <cell r="E202">
            <v>73.728410700162826</v>
          </cell>
          <cell r="F202">
            <v>5.9319167125086496</v>
          </cell>
        </row>
        <row r="203">
          <cell r="C203" t="str">
            <v>FDT_LT</v>
          </cell>
          <cell r="D203" t="str">
            <v>FDT</v>
          </cell>
          <cell r="E203">
            <v>40.320224601651532</v>
          </cell>
          <cell r="F203">
            <v>0</v>
          </cell>
        </row>
        <row r="204">
          <cell r="C204" t="str">
            <v>FDT_ME</v>
          </cell>
          <cell r="D204" t="str">
            <v>FDT</v>
          </cell>
          <cell r="E204">
            <v>334.9047227116771</v>
          </cell>
          <cell r="F204">
            <v>0</v>
          </cell>
        </row>
        <row r="205">
          <cell r="C205" t="str">
            <v>FDT_DS</v>
          </cell>
          <cell r="D205" t="str">
            <v>FDT</v>
          </cell>
          <cell r="E205">
            <v>24.883338611304996</v>
          </cell>
          <cell r="F205">
            <v>37.871580761422528</v>
          </cell>
        </row>
        <row r="206">
          <cell r="C206" t="str">
            <v>FDT_ST</v>
          </cell>
          <cell r="D206" t="str">
            <v>FDT</v>
          </cell>
          <cell r="E206">
            <v>0</v>
          </cell>
          <cell r="F206">
            <v>264.81771037985112</v>
          </cell>
        </row>
        <row r="207">
          <cell r="C207" t="str">
            <v>FDT_HE</v>
          </cell>
          <cell r="D207" t="str">
            <v>FDT</v>
          </cell>
          <cell r="E207">
            <v>15.634372804722098</v>
          </cell>
          <cell r="F207">
            <v>0</v>
          </cell>
        </row>
        <row r="208">
          <cell r="C208" t="str">
            <v>FDT_DH</v>
          </cell>
          <cell r="D208" t="str">
            <v>FDT</v>
          </cell>
          <cell r="E208">
            <v>14.811511078157773</v>
          </cell>
          <cell r="F208">
            <v>0</v>
          </cell>
        </row>
        <row r="209">
          <cell r="C209" t="str">
            <v>ENG_AC</v>
          </cell>
          <cell r="D209" t="str">
            <v>ENG</v>
          </cell>
          <cell r="E209">
            <v>605.40816077865759</v>
          </cell>
          <cell r="F209">
            <v>0</v>
          </cell>
        </row>
        <row r="210">
          <cell r="C210" t="str">
            <v>ENG_FZ</v>
          </cell>
          <cell r="D210" t="str">
            <v>ENG</v>
          </cell>
          <cell r="E210">
            <v>181.62244823359785</v>
          </cell>
          <cell r="F210">
            <v>0</v>
          </cell>
        </row>
        <row r="211">
          <cell r="C211" t="str">
            <v>ENG_LT</v>
          </cell>
          <cell r="D211" t="str">
            <v>ENG</v>
          </cell>
          <cell r="E211">
            <v>67.267573419851104</v>
          </cell>
          <cell r="F211">
            <v>0</v>
          </cell>
        </row>
        <row r="212">
          <cell r="C212" t="str">
            <v>ENG_ME</v>
          </cell>
          <cell r="D212" t="str">
            <v>ENG</v>
          </cell>
          <cell r="E212">
            <v>504.5068006488832</v>
          </cell>
          <cell r="F212">
            <v>0</v>
          </cell>
        </row>
        <row r="213">
          <cell r="C213" t="str">
            <v>ENG_MC</v>
          </cell>
          <cell r="D213" t="str">
            <v>ENG</v>
          </cell>
          <cell r="E213">
            <v>1116.6417187695251</v>
          </cell>
          <cell r="F213">
            <v>0</v>
          </cell>
        </row>
        <row r="214">
          <cell r="C214" t="str">
            <v>ENG_ST</v>
          </cell>
          <cell r="D214" t="str">
            <v>ENG</v>
          </cell>
          <cell r="E214">
            <v>0</v>
          </cell>
          <cell r="F214">
            <v>474.88974250199237</v>
          </cell>
        </row>
        <row r="215">
          <cell r="C215" t="str">
            <v>ENG_HE</v>
          </cell>
          <cell r="D215" t="str">
            <v>ENG</v>
          </cell>
          <cell r="E215">
            <v>13.453514683970191</v>
          </cell>
          <cell r="F215">
            <v>0</v>
          </cell>
        </row>
        <row r="216">
          <cell r="C216" t="str">
            <v>ENG_FU</v>
          </cell>
          <cell r="D216" t="str">
            <v>ENG</v>
          </cell>
          <cell r="E216">
            <v>310.10351346551283</v>
          </cell>
          <cell r="F216">
            <v>0</v>
          </cell>
        </row>
        <row r="217">
          <cell r="C217" t="str">
            <v>TEX_AC</v>
          </cell>
          <cell r="D217" t="str">
            <v>TEX</v>
          </cell>
          <cell r="E217">
            <v>23.588159133573978</v>
          </cell>
          <cell r="F217">
            <v>0</v>
          </cell>
        </row>
        <row r="218">
          <cell r="C218" t="str">
            <v>TEX_HE</v>
          </cell>
          <cell r="D218" t="str">
            <v>TEX</v>
          </cell>
          <cell r="E218">
            <v>6.552266425992797</v>
          </cell>
          <cell r="F218">
            <v>0</v>
          </cell>
        </row>
        <row r="219">
          <cell r="C219" t="str">
            <v>TEX_LT</v>
          </cell>
          <cell r="D219" t="str">
            <v>TEX</v>
          </cell>
          <cell r="E219">
            <v>10.48362628158848</v>
          </cell>
          <cell r="F219">
            <v>0</v>
          </cell>
        </row>
        <row r="220">
          <cell r="C220" t="str">
            <v>TEX_ME</v>
          </cell>
          <cell r="D220" t="str">
            <v>TEX</v>
          </cell>
          <cell r="E220">
            <v>6.9890841877256378</v>
          </cell>
          <cell r="F220">
            <v>0</v>
          </cell>
        </row>
        <row r="221">
          <cell r="C221" t="str">
            <v>TEX_MC</v>
          </cell>
          <cell r="D221" t="str">
            <v>TEX</v>
          </cell>
          <cell r="E221">
            <v>44.118593935017948</v>
          </cell>
          <cell r="F221">
            <v>0</v>
          </cell>
        </row>
        <row r="222">
          <cell r="C222" t="str">
            <v>TEX_ST</v>
          </cell>
          <cell r="D222" t="str">
            <v>TEX</v>
          </cell>
          <cell r="E222">
            <v>0</v>
          </cell>
          <cell r="F222">
            <v>64.577833356168796</v>
          </cell>
        </row>
        <row r="223">
          <cell r="C223" t="str">
            <v>TEX_DY</v>
          </cell>
          <cell r="D223" t="str">
            <v>TEX</v>
          </cell>
          <cell r="E223">
            <v>10.48362628158848</v>
          </cell>
          <cell r="F223">
            <v>36.8566170862021</v>
          </cell>
        </row>
        <row r="224">
          <cell r="C224" t="str">
            <v>TEX_FS</v>
          </cell>
          <cell r="D224" t="str">
            <v>TEX</v>
          </cell>
          <cell r="E224">
            <v>18.783163754512614</v>
          </cell>
          <cell r="F224">
            <v>0</v>
          </cell>
        </row>
        <row r="225">
          <cell r="C225" t="str">
            <v>OTH_AC</v>
          </cell>
          <cell r="D225" t="str">
            <v>OTH</v>
          </cell>
          <cell r="E225">
            <v>217.76485861365447</v>
          </cell>
          <cell r="F225">
            <v>0</v>
          </cell>
        </row>
        <row r="226">
          <cell r="C226" t="str">
            <v>OTH_HE</v>
          </cell>
          <cell r="D226" t="str">
            <v>OTH</v>
          </cell>
          <cell r="E226">
            <v>72.837090528251935</v>
          </cell>
          <cell r="F226">
            <v>0</v>
          </cell>
        </row>
        <row r="227">
          <cell r="C227" t="str">
            <v>OTH_LT</v>
          </cell>
          <cell r="D227" t="str">
            <v>OTH</v>
          </cell>
          <cell r="E227">
            <v>103.81694829363416</v>
          </cell>
          <cell r="F227">
            <v>0</v>
          </cell>
        </row>
        <row r="228">
          <cell r="C228" t="str">
            <v>OTH_ME</v>
          </cell>
          <cell r="D228" t="str">
            <v>OTH</v>
          </cell>
          <cell r="E228">
            <v>142.72206634041547</v>
          </cell>
          <cell r="F228">
            <v>0</v>
          </cell>
        </row>
        <row r="229">
          <cell r="C229" t="str">
            <v>OTH_MC</v>
          </cell>
          <cell r="D229" t="str">
            <v>OTH</v>
          </cell>
          <cell r="E229">
            <v>703.76159686111384</v>
          </cell>
          <cell r="F229">
            <v>0</v>
          </cell>
        </row>
        <row r="230">
          <cell r="C230" t="str">
            <v>OTH_ST</v>
          </cell>
          <cell r="D230" t="str">
            <v>OTH</v>
          </cell>
          <cell r="E230">
            <v>0</v>
          </cell>
          <cell r="F230">
            <v>747.4939966725525</v>
          </cell>
        </row>
        <row r="231">
          <cell r="C231" t="str">
            <v>OTH_DW</v>
          </cell>
          <cell r="D231" t="str">
            <v>OTH</v>
          </cell>
          <cell r="E231">
            <v>14.473603263556456</v>
          </cell>
          <cell r="F231">
            <v>64.374446559224879</v>
          </cell>
        </row>
        <row r="232">
          <cell r="C232" t="str">
            <v>OTH_BH</v>
          </cell>
          <cell r="D232" t="str">
            <v>OTH</v>
          </cell>
          <cell r="E232">
            <v>73.177608281904185</v>
          </cell>
          <cell r="F232">
            <v>0</v>
          </cell>
        </row>
        <row r="233">
          <cell r="C233" t="str">
            <v>OTH_FZ</v>
          </cell>
          <cell r="D233" t="str">
            <v>OTH</v>
          </cell>
          <cell r="E233">
            <v>56.451297817469012</v>
          </cell>
          <cell r="F233">
            <v>2.8532903274502499</v>
          </cell>
        </row>
      </sheetData>
      <sheetData sheetId="19" refreshError="1"/>
      <sheetData sheetId="20">
        <row r="2">
          <cell r="A2" t="str">
            <v>INT</v>
          </cell>
          <cell r="B2" t="str">
            <v>IS</v>
          </cell>
          <cell r="D2" t="str">
            <v>IB_Coal</v>
          </cell>
          <cell r="E2" t="str">
            <v>HCL</v>
          </cell>
          <cell r="K2" t="str">
            <v>INT_AC</v>
          </cell>
          <cell r="L2" t="str">
            <v>INT</v>
          </cell>
          <cell r="P2" t="str">
            <v>A1_CapacityBoi</v>
          </cell>
          <cell r="Q2">
            <v>1114</v>
          </cell>
          <cell r="R2">
            <v>1137</v>
          </cell>
        </row>
        <row r="3">
          <cell r="A3" t="str">
            <v>EAR</v>
          </cell>
          <cell r="B3" t="str">
            <v>IS</v>
          </cell>
          <cell r="D3" t="str">
            <v>IB_Lignite</v>
          </cell>
          <cell r="E3" t="str">
            <v>LGN</v>
          </cell>
          <cell r="K3" t="str">
            <v>INT_HE</v>
          </cell>
          <cell r="L3" t="str">
            <v>INT</v>
          </cell>
          <cell r="P3" t="str">
            <v>A2_SteamOutputShBoi</v>
          </cell>
          <cell r="Q3">
            <v>1138</v>
          </cell>
          <cell r="R3">
            <v>1157</v>
          </cell>
        </row>
        <row r="4">
          <cell r="A4" t="str">
            <v>ALU</v>
          </cell>
          <cell r="B4" t="str">
            <v>NF</v>
          </cell>
          <cell r="D4" t="str">
            <v>IB_refgas</v>
          </cell>
          <cell r="E4" t="str">
            <v>RFG</v>
          </cell>
          <cell r="K4" t="str">
            <v>INT_LT</v>
          </cell>
          <cell r="L4" t="str">
            <v>INT</v>
          </cell>
          <cell r="P4" t="str">
            <v>A3_HeatrateBoi</v>
          </cell>
          <cell r="Q4">
            <v>1158</v>
          </cell>
          <cell r="R4">
            <v>1177</v>
          </cell>
        </row>
        <row r="5">
          <cell r="A5" t="str">
            <v>ALP</v>
          </cell>
          <cell r="B5" t="str">
            <v>NF</v>
          </cell>
          <cell r="D5" t="str">
            <v>IB_LPG</v>
          </cell>
          <cell r="E5" t="str">
            <v>LPG</v>
          </cell>
          <cell r="K5" t="str">
            <v>INT_ME</v>
          </cell>
          <cell r="L5" t="str">
            <v>INT</v>
          </cell>
          <cell r="P5" t="str">
            <v>A4_FuelInputsBoi</v>
          </cell>
          <cell r="Q5">
            <v>1178</v>
          </cell>
          <cell r="R5">
            <v>1202</v>
          </cell>
        </row>
        <row r="6">
          <cell r="A6" t="str">
            <v>COP</v>
          </cell>
          <cell r="B6" t="str">
            <v>NF</v>
          </cell>
          <cell r="D6" t="str">
            <v>IB_mazout</v>
          </cell>
          <cell r="E6" t="str">
            <v>RFO</v>
          </cell>
          <cell r="K6" t="str">
            <v>INT_SM</v>
          </cell>
          <cell r="L6" t="str">
            <v>INT</v>
          </cell>
          <cell r="P6" t="str">
            <v>A5_SteamOutputShCHP</v>
          </cell>
          <cell r="Q6">
            <v>1203</v>
          </cell>
          <cell r="R6">
            <v>1216</v>
          </cell>
        </row>
        <row r="7">
          <cell r="A7" t="str">
            <v>COS</v>
          </cell>
          <cell r="B7" t="str">
            <v>NF</v>
          </cell>
          <cell r="D7" t="str">
            <v>IB_ngas</v>
          </cell>
          <cell r="E7" t="str">
            <v>NGS</v>
          </cell>
          <cell r="K7" t="str">
            <v>INT_BF</v>
          </cell>
          <cell r="L7" t="str">
            <v>INT</v>
          </cell>
          <cell r="P7" t="str">
            <v>A6_HeatrateCHP</v>
          </cell>
          <cell r="Q7">
            <v>1217</v>
          </cell>
          <cell r="R7">
            <v>4087</v>
          </cell>
        </row>
        <row r="8">
          <cell r="A8" t="str">
            <v>ZIN</v>
          </cell>
          <cell r="B8" t="str">
            <v>NF</v>
          </cell>
          <cell r="D8" t="str">
            <v>IB_Waste</v>
          </cell>
          <cell r="E8" t="str">
            <v>WSL</v>
          </cell>
          <cell r="K8" t="str">
            <v>INT_PF</v>
          </cell>
          <cell r="L8" t="str">
            <v>INT</v>
          </cell>
          <cell r="P8" t="str">
            <v>A7_FuelInputsCHP</v>
          </cell>
          <cell r="Q8">
            <v>4088</v>
          </cell>
          <cell r="R8">
            <v>4104</v>
          </cell>
        </row>
        <row r="9">
          <cell r="A9" t="str">
            <v>LED</v>
          </cell>
          <cell r="B9" t="str">
            <v>NF</v>
          </cell>
          <cell r="D9" t="str">
            <v>IB_LfG</v>
          </cell>
          <cell r="E9" t="str">
            <v>WGS</v>
          </cell>
          <cell r="K9" t="str">
            <v>INT_RS</v>
          </cell>
          <cell r="L9" t="str">
            <v>INT</v>
          </cell>
          <cell r="P9" t="str">
            <v>A8_CapacityCHP</v>
          </cell>
          <cell r="Q9">
            <v>4105</v>
          </cell>
          <cell r="R9">
            <v>4123</v>
          </cell>
        </row>
        <row r="10">
          <cell r="A10" t="str">
            <v>FAL</v>
          </cell>
          <cell r="B10" t="str">
            <v>NF</v>
          </cell>
          <cell r="D10" t="str">
            <v>IB_BNG</v>
          </cell>
          <cell r="E10" t="str">
            <v>BGS</v>
          </cell>
          <cell r="K10" t="str">
            <v>EAR_AC</v>
          </cell>
          <cell r="L10" t="str">
            <v>EAR</v>
          </cell>
          <cell r="P10" t="str">
            <v>A99_dummy</v>
          </cell>
          <cell r="Q10">
            <v>4124</v>
          </cell>
          <cell r="R10" t="e">
            <v>#N/A</v>
          </cell>
        </row>
        <row r="11">
          <cell r="A11" t="str">
            <v>NCK</v>
          </cell>
          <cell r="B11" t="str">
            <v>NF</v>
          </cell>
          <cell r="D11" t="str">
            <v>IB_Biosld</v>
          </cell>
          <cell r="E11" t="str">
            <v>BSL</v>
          </cell>
          <cell r="K11" t="str">
            <v>EAR_HE</v>
          </cell>
          <cell r="L11" t="str">
            <v>EAR</v>
          </cell>
        </row>
        <row r="12">
          <cell r="A12" t="str">
            <v>ALS</v>
          </cell>
          <cell r="B12" t="str">
            <v>NF</v>
          </cell>
          <cell r="D12" t="str">
            <v>IB_Biofuel</v>
          </cell>
          <cell r="E12" t="str">
            <v>BLQ</v>
          </cell>
          <cell r="K12" t="str">
            <v>EAR_LT</v>
          </cell>
          <cell r="L12" t="str">
            <v>EAR</v>
          </cell>
        </row>
        <row r="13">
          <cell r="A13" t="str">
            <v>NFO</v>
          </cell>
          <cell r="B13" t="str">
            <v>NF</v>
          </cell>
          <cell r="D13" t="str">
            <v>IB_BFG</v>
          </cell>
          <cell r="E13" t="str">
            <v>BFG</v>
          </cell>
          <cell r="K13" t="str">
            <v>EAR_ME</v>
          </cell>
          <cell r="L13" t="str">
            <v>EAR</v>
          </cell>
        </row>
        <row r="14">
          <cell r="A14" t="str">
            <v>PAP</v>
          </cell>
          <cell r="B14" t="str">
            <v>PP</v>
          </cell>
          <cell r="D14" t="str">
            <v>IB_COG</v>
          </cell>
          <cell r="E14" t="str">
            <v>COG</v>
          </cell>
          <cell r="K14" t="str">
            <v>EAR_SM</v>
          </cell>
          <cell r="L14" t="str">
            <v>EAR</v>
          </cell>
        </row>
        <row r="15">
          <cell r="A15" t="str">
            <v>PUL</v>
          </cell>
          <cell r="B15" t="str">
            <v>PP</v>
          </cell>
          <cell r="D15" t="str">
            <v>IB_diesel</v>
          </cell>
          <cell r="E15" t="str">
            <v>GDO</v>
          </cell>
          <cell r="K15" t="str">
            <v>EAR_EP</v>
          </cell>
          <cell r="L15" t="str">
            <v>EAR</v>
          </cell>
        </row>
        <row r="16">
          <cell r="A16" t="str">
            <v>CEM</v>
          </cell>
          <cell r="B16" t="str">
            <v>NMM</v>
          </cell>
          <cell r="D16" t="str">
            <v>I_Coal</v>
          </cell>
          <cell r="E16" t="str">
            <v>HCL</v>
          </cell>
          <cell r="K16" t="str">
            <v>EAR_PF</v>
          </cell>
          <cell r="L16" t="str">
            <v>EAR</v>
          </cell>
        </row>
        <row r="17">
          <cell r="A17" t="str">
            <v>CLK</v>
          </cell>
          <cell r="B17" t="str">
            <v>NMM</v>
          </cell>
          <cell r="D17" t="str">
            <v>I_Lignite</v>
          </cell>
          <cell r="E17" t="str">
            <v>LGN</v>
          </cell>
          <cell r="K17" t="str">
            <v>EAR_RS</v>
          </cell>
          <cell r="L17" t="str">
            <v>EAR</v>
          </cell>
        </row>
        <row r="18">
          <cell r="A18" t="str">
            <v>GLT</v>
          </cell>
          <cell r="B18" t="str">
            <v>NMM</v>
          </cell>
          <cell r="D18" t="str">
            <v>I_refgas</v>
          </cell>
          <cell r="E18" t="str">
            <v>RFG</v>
          </cell>
          <cell r="K18" t="str">
            <v>ALU_AC</v>
          </cell>
          <cell r="L18" t="str">
            <v>ALU</v>
          </cell>
        </row>
        <row r="19">
          <cell r="A19" t="str">
            <v>GLB</v>
          </cell>
          <cell r="B19" t="str">
            <v>NMM</v>
          </cell>
          <cell r="D19" t="str">
            <v>I_LPG</v>
          </cell>
          <cell r="E19" t="str">
            <v>LPG</v>
          </cell>
          <cell r="K19" t="str">
            <v>ALU_HE</v>
          </cell>
          <cell r="L19" t="str">
            <v>ALU</v>
          </cell>
        </row>
        <row r="20">
          <cell r="A20" t="str">
            <v>GLR</v>
          </cell>
          <cell r="B20" t="str">
            <v>NMM</v>
          </cell>
          <cell r="D20" t="str">
            <v>I_mazout</v>
          </cell>
          <cell r="E20" t="str">
            <v>RFO</v>
          </cell>
          <cell r="K20" t="str">
            <v>ALU_LT</v>
          </cell>
          <cell r="L20" t="str">
            <v>ALU</v>
          </cell>
        </row>
        <row r="21">
          <cell r="A21" t="str">
            <v>FER</v>
          </cell>
          <cell r="B21" t="str">
            <v>CH</v>
          </cell>
          <cell r="D21" t="str">
            <v>I_ngas</v>
          </cell>
          <cell r="E21" t="str">
            <v>NGS</v>
          </cell>
          <cell r="K21" t="str">
            <v>ALU_ME</v>
          </cell>
          <cell r="L21" t="str">
            <v>ALU</v>
          </cell>
        </row>
        <row r="22">
          <cell r="A22" t="str">
            <v>PCH</v>
          </cell>
          <cell r="B22" t="str">
            <v>CH</v>
          </cell>
          <cell r="D22" t="str">
            <v>I_Waste</v>
          </cell>
          <cell r="E22" t="str">
            <v>WSL</v>
          </cell>
          <cell r="K22" t="str">
            <v>ALU_DI</v>
          </cell>
          <cell r="L22" t="str">
            <v>ALU</v>
          </cell>
        </row>
        <row r="23">
          <cell r="A23" t="str">
            <v>INC</v>
          </cell>
          <cell r="B23" t="str">
            <v>CH</v>
          </cell>
          <cell r="D23" t="str">
            <v>I_LfG</v>
          </cell>
          <cell r="E23" t="str">
            <v>WGS</v>
          </cell>
          <cell r="K23" t="str">
            <v>ALU_YC</v>
          </cell>
          <cell r="L23" t="str">
            <v>ALU</v>
          </cell>
        </row>
        <row r="24">
          <cell r="A24" t="str">
            <v>LEN</v>
          </cell>
          <cell r="B24" t="str">
            <v>CH</v>
          </cell>
          <cell r="D24" t="str">
            <v>I_BNG</v>
          </cell>
          <cell r="E24" t="str">
            <v>BGS</v>
          </cell>
          <cell r="K24" t="str">
            <v>ALU_PE</v>
          </cell>
          <cell r="L24" t="str">
            <v>ALU</v>
          </cell>
        </row>
        <row r="25">
          <cell r="A25" t="str">
            <v>CER</v>
          </cell>
          <cell r="B25" t="str">
            <v>NMM</v>
          </cell>
          <cell r="D25" t="str">
            <v>I_Biosld</v>
          </cell>
          <cell r="E25" t="str">
            <v>BSL</v>
          </cell>
          <cell r="K25" t="str">
            <v>ALU_CL</v>
          </cell>
          <cell r="L25" t="str">
            <v>ALU</v>
          </cell>
        </row>
        <row r="26">
          <cell r="A26" t="str">
            <v>MAT</v>
          </cell>
          <cell r="B26" t="str">
            <v>NMM</v>
          </cell>
          <cell r="D26" t="str">
            <v>I_Biofuel</v>
          </cell>
          <cell r="E26" t="str">
            <v>BLQ</v>
          </cell>
          <cell r="K26" t="str">
            <v>ALP_AC</v>
          </cell>
          <cell r="L26" t="str">
            <v>ALP</v>
          </cell>
        </row>
        <row r="27">
          <cell r="A27" t="str">
            <v>PRP</v>
          </cell>
          <cell r="B27" t="str">
            <v>PP</v>
          </cell>
          <cell r="D27" t="str">
            <v>I_BFG</v>
          </cell>
          <cell r="E27" t="str">
            <v>BFG</v>
          </cell>
          <cell r="K27" t="str">
            <v>ALP_HE</v>
          </cell>
          <cell r="L27" t="str">
            <v>ALP</v>
          </cell>
        </row>
        <row r="28">
          <cell r="A28" t="str">
            <v>FDT</v>
          </cell>
          <cell r="B28" t="str">
            <v>FDT</v>
          </cell>
          <cell r="D28" t="str">
            <v>I_COG</v>
          </cell>
          <cell r="E28" t="str">
            <v>COG</v>
          </cell>
          <cell r="K28" t="str">
            <v>ALP_LT</v>
          </cell>
          <cell r="L28" t="str">
            <v>ALP</v>
          </cell>
        </row>
        <row r="29">
          <cell r="A29" t="str">
            <v>TEX</v>
          </cell>
          <cell r="B29" t="str">
            <v>TEX</v>
          </cell>
          <cell r="D29" t="str">
            <v>I_diesel</v>
          </cell>
          <cell r="E29" t="str">
            <v>GDO</v>
          </cell>
          <cell r="K29" t="str">
            <v>ALP_ME</v>
          </cell>
          <cell r="L29" t="str">
            <v>ALP</v>
          </cell>
        </row>
        <row r="30">
          <cell r="A30" t="str">
            <v>ENG</v>
          </cell>
          <cell r="B30" t="str">
            <v>ENG</v>
          </cell>
          <cell r="K30" t="str">
            <v>ALP_AF</v>
          </cell>
          <cell r="L30" t="str">
            <v>ALP</v>
          </cell>
        </row>
        <row r="31">
          <cell r="A31" t="str">
            <v>OTH</v>
          </cell>
          <cell r="B31" t="str">
            <v>OTH</v>
          </cell>
          <cell r="K31" t="str">
            <v>ALP_AD</v>
          </cell>
          <cell r="L31" t="str">
            <v>ALP</v>
          </cell>
        </row>
        <row r="32">
          <cell r="A32" t="str">
            <v>REF</v>
          </cell>
          <cell r="B32" t="str">
            <v>REF</v>
          </cell>
          <cell r="K32" t="str">
            <v>ALP_SG</v>
          </cell>
          <cell r="L32" t="str">
            <v>ALP</v>
          </cell>
        </row>
        <row r="33">
          <cell r="K33" t="str">
            <v>ALP_RS</v>
          </cell>
          <cell r="L33" t="str">
            <v>ALP</v>
          </cell>
        </row>
        <row r="34">
          <cell r="K34" t="str">
            <v>ALS_AC</v>
          </cell>
          <cell r="L34" t="str">
            <v>ALS</v>
          </cell>
        </row>
        <row r="35">
          <cell r="K35" t="str">
            <v>ALS_HE</v>
          </cell>
          <cell r="L35" t="str">
            <v>ALS</v>
          </cell>
        </row>
        <row r="36">
          <cell r="K36" t="str">
            <v>ALS_LT</v>
          </cell>
          <cell r="L36" t="str">
            <v>ALS</v>
          </cell>
        </row>
        <row r="37">
          <cell r="K37" t="str">
            <v>ALS_ME</v>
          </cell>
          <cell r="L37" t="str">
            <v>ALS</v>
          </cell>
        </row>
        <row r="38">
          <cell r="K38" t="str">
            <v>ALS_SP</v>
          </cell>
          <cell r="L38" t="str">
            <v>ALS</v>
          </cell>
        </row>
        <row r="39">
          <cell r="K39" t="str">
            <v>ALS_MR</v>
          </cell>
          <cell r="L39" t="str">
            <v>ALS</v>
          </cell>
        </row>
        <row r="40">
          <cell r="K40" t="str">
            <v>ALS_RS</v>
          </cell>
          <cell r="L40" t="str">
            <v>ALS</v>
          </cell>
        </row>
        <row r="41">
          <cell r="K41" t="str">
            <v>COP_AC</v>
          </cell>
          <cell r="L41" t="str">
            <v>COP</v>
          </cell>
        </row>
        <row r="42">
          <cell r="K42" t="str">
            <v>COP_HE</v>
          </cell>
          <cell r="L42" t="str">
            <v>COP</v>
          </cell>
        </row>
        <row r="43">
          <cell r="K43" t="str">
            <v>COP_LT</v>
          </cell>
          <cell r="L43" t="str">
            <v>COP</v>
          </cell>
        </row>
        <row r="44">
          <cell r="K44" t="str">
            <v>COP_ME</v>
          </cell>
          <cell r="L44" t="str">
            <v>COP</v>
          </cell>
        </row>
        <row r="45">
          <cell r="K45" t="str">
            <v>COP_PM</v>
          </cell>
          <cell r="L45" t="str">
            <v>COP</v>
          </cell>
        </row>
        <row r="46">
          <cell r="K46" t="str">
            <v>COP_FR</v>
          </cell>
          <cell r="L46" t="str">
            <v>COP</v>
          </cell>
        </row>
        <row r="47">
          <cell r="K47" t="str">
            <v>COP_ER</v>
          </cell>
          <cell r="L47" t="str">
            <v>COP</v>
          </cell>
        </row>
        <row r="48">
          <cell r="K48" t="str">
            <v>COP_CR</v>
          </cell>
          <cell r="L48" t="str">
            <v>COP</v>
          </cell>
        </row>
        <row r="49">
          <cell r="K49" t="str">
            <v>COS_AC</v>
          </cell>
          <cell r="L49" t="str">
            <v>COS</v>
          </cell>
        </row>
        <row r="50">
          <cell r="K50" t="str">
            <v>COS_HE</v>
          </cell>
          <cell r="L50" t="str">
            <v>COS</v>
          </cell>
        </row>
        <row r="51">
          <cell r="K51" t="str">
            <v>COS_LT</v>
          </cell>
          <cell r="L51" t="str">
            <v>COS</v>
          </cell>
        </row>
        <row r="52">
          <cell r="K52" t="str">
            <v>COS_ME</v>
          </cell>
          <cell r="L52" t="str">
            <v>COS</v>
          </cell>
        </row>
        <row r="53">
          <cell r="K53" t="str">
            <v>COS_PM</v>
          </cell>
          <cell r="L53" t="str">
            <v>COS</v>
          </cell>
        </row>
        <row r="54">
          <cell r="K54" t="str">
            <v>COS_FR</v>
          </cell>
          <cell r="L54" t="str">
            <v>COS</v>
          </cell>
        </row>
        <row r="55">
          <cell r="K55" t="str">
            <v>COS_ER</v>
          </cell>
          <cell r="L55" t="str">
            <v>COS</v>
          </cell>
        </row>
        <row r="56">
          <cell r="K56" t="str">
            <v>COS_CR</v>
          </cell>
          <cell r="L56" t="str">
            <v>COS</v>
          </cell>
        </row>
        <row r="57">
          <cell r="K57" t="str">
            <v>ZIN_AC</v>
          </cell>
          <cell r="L57" t="str">
            <v>ZIN</v>
          </cell>
        </row>
        <row r="58">
          <cell r="K58" t="str">
            <v>ZIN_HE</v>
          </cell>
          <cell r="L58" t="str">
            <v>ZIN</v>
          </cell>
        </row>
        <row r="59">
          <cell r="K59" t="str">
            <v>ZIN_LT</v>
          </cell>
          <cell r="L59" t="str">
            <v>ZIN</v>
          </cell>
        </row>
        <row r="60">
          <cell r="K60" t="str">
            <v>ZIN_ME</v>
          </cell>
          <cell r="L60" t="str">
            <v>ZIN</v>
          </cell>
        </row>
        <row r="61">
          <cell r="K61" t="str">
            <v>ZIN_PM</v>
          </cell>
          <cell r="L61" t="str">
            <v>ZIN</v>
          </cell>
        </row>
        <row r="62">
          <cell r="K62" t="str">
            <v>ZIN_FR</v>
          </cell>
          <cell r="L62" t="str">
            <v>ZIN</v>
          </cell>
        </row>
        <row r="63">
          <cell r="K63" t="str">
            <v>ZIN_ER</v>
          </cell>
          <cell r="L63" t="str">
            <v>ZIN</v>
          </cell>
        </row>
        <row r="64">
          <cell r="K64" t="str">
            <v>ZIN_CR</v>
          </cell>
          <cell r="L64" t="str">
            <v>ZIN</v>
          </cell>
        </row>
        <row r="65">
          <cell r="K65" t="str">
            <v>LED_AC</v>
          </cell>
          <cell r="L65" t="str">
            <v>LED</v>
          </cell>
        </row>
        <row r="66">
          <cell r="K66" t="str">
            <v>LED_HE</v>
          </cell>
          <cell r="L66" t="str">
            <v>LED</v>
          </cell>
        </row>
        <row r="67">
          <cell r="K67" t="str">
            <v>LED_LT</v>
          </cell>
          <cell r="L67" t="str">
            <v>LED</v>
          </cell>
        </row>
        <row r="68">
          <cell r="K68" t="str">
            <v>LED_ME</v>
          </cell>
          <cell r="L68" t="str">
            <v>LED</v>
          </cell>
        </row>
        <row r="69">
          <cell r="K69" t="str">
            <v>LED_PM</v>
          </cell>
          <cell r="L69" t="str">
            <v>LED</v>
          </cell>
        </row>
        <row r="70">
          <cell r="K70" t="str">
            <v>LED_FR</v>
          </cell>
          <cell r="L70" t="str">
            <v>LED</v>
          </cell>
        </row>
        <row r="71">
          <cell r="K71" t="str">
            <v>LED_ER</v>
          </cell>
          <cell r="L71" t="str">
            <v>LED</v>
          </cell>
        </row>
        <row r="72">
          <cell r="K72" t="str">
            <v>LED_CR</v>
          </cell>
          <cell r="L72" t="str">
            <v>LED</v>
          </cell>
        </row>
        <row r="73">
          <cell r="K73" t="str">
            <v>FAL_AC</v>
          </cell>
          <cell r="L73" t="str">
            <v>FAL</v>
          </cell>
        </row>
        <row r="74">
          <cell r="K74" t="str">
            <v>FAL_HE</v>
          </cell>
          <cell r="L74" t="str">
            <v>FAL</v>
          </cell>
        </row>
        <row r="75">
          <cell r="K75" t="str">
            <v>FAL_LT</v>
          </cell>
          <cell r="L75" t="str">
            <v>FAL</v>
          </cell>
        </row>
        <row r="76">
          <cell r="K76" t="str">
            <v>FAL_ME</v>
          </cell>
          <cell r="L76" t="str">
            <v>FAL</v>
          </cell>
        </row>
        <row r="77">
          <cell r="K77" t="str">
            <v>FAL_PM</v>
          </cell>
          <cell r="L77" t="str">
            <v>FAL</v>
          </cell>
        </row>
        <row r="78">
          <cell r="K78" t="str">
            <v>FAL_FR</v>
          </cell>
          <cell r="L78" t="str">
            <v>FAL</v>
          </cell>
        </row>
        <row r="79">
          <cell r="K79" t="str">
            <v>FAL_ER</v>
          </cell>
          <cell r="L79" t="str">
            <v>FAL</v>
          </cell>
        </row>
        <row r="80">
          <cell r="K80" t="str">
            <v>FAL_CR</v>
          </cell>
          <cell r="L80" t="str">
            <v>FAL</v>
          </cell>
        </row>
        <row r="81">
          <cell r="K81" t="str">
            <v>NCK_AC</v>
          </cell>
          <cell r="L81" t="str">
            <v>NCK</v>
          </cell>
        </row>
        <row r="82">
          <cell r="K82" t="str">
            <v>NCK_HE</v>
          </cell>
          <cell r="L82" t="str">
            <v>NCK</v>
          </cell>
        </row>
        <row r="83">
          <cell r="K83" t="str">
            <v>NCK_LT</v>
          </cell>
          <cell r="L83" t="str">
            <v>NCK</v>
          </cell>
        </row>
        <row r="84">
          <cell r="K84" t="str">
            <v>NCK_ME</v>
          </cell>
          <cell r="L84" t="str">
            <v>NCK</v>
          </cell>
        </row>
        <row r="85">
          <cell r="K85" t="str">
            <v>NCK_PM</v>
          </cell>
          <cell r="L85" t="str">
            <v>NCK</v>
          </cell>
        </row>
        <row r="86">
          <cell r="K86" t="str">
            <v>NCK_FR</v>
          </cell>
          <cell r="L86" t="str">
            <v>NCK</v>
          </cell>
        </row>
        <row r="87">
          <cell r="K87" t="str">
            <v>NCK_ER</v>
          </cell>
          <cell r="L87" t="str">
            <v>NCK</v>
          </cell>
        </row>
        <row r="88">
          <cell r="K88" t="str">
            <v>NCK_CR</v>
          </cell>
          <cell r="L88" t="str">
            <v>NCK</v>
          </cell>
        </row>
        <row r="89">
          <cell r="K89" t="str">
            <v>NFO_AC</v>
          </cell>
          <cell r="L89" t="str">
            <v>NFO</v>
          </cell>
        </row>
        <row r="90">
          <cell r="K90" t="str">
            <v>NFO_HE</v>
          </cell>
          <cell r="L90" t="str">
            <v>NFO</v>
          </cell>
        </row>
        <row r="91">
          <cell r="K91" t="str">
            <v>NFO_LT</v>
          </cell>
          <cell r="L91" t="str">
            <v>NFO</v>
          </cell>
        </row>
        <row r="92">
          <cell r="K92" t="str">
            <v>NFO_ME</v>
          </cell>
          <cell r="L92" t="str">
            <v>NFO</v>
          </cell>
        </row>
        <row r="93">
          <cell r="K93" t="str">
            <v>NFO_PM</v>
          </cell>
          <cell r="L93" t="str">
            <v>NFO</v>
          </cell>
        </row>
        <row r="94">
          <cell r="K94" t="str">
            <v>NFO_FR</v>
          </cell>
          <cell r="L94" t="str">
            <v>NFO</v>
          </cell>
        </row>
        <row r="95">
          <cell r="K95" t="str">
            <v>NFO_ER</v>
          </cell>
          <cell r="L95" t="str">
            <v>NFO</v>
          </cell>
        </row>
        <row r="96">
          <cell r="K96" t="str">
            <v>NFO_CR</v>
          </cell>
          <cell r="L96" t="str">
            <v>NFO</v>
          </cell>
        </row>
        <row r="97">
          <cell r="K97" t="str">
            <v>FER_AC</v>
          </cell>
          <cell r="L97" t="str">
            <v>FER</v>
          </cell>
        </row>
        <row r="98">
          <cell r="K98" t="str">
            <v>FER_HE</v>
          </cell>
          <cell r="L98" t="str">
            <v>FER</v>
          </cell>
        </row>
        <row r="99">
          <cell r="K99" t="str">
            <v>FER_LT</v>
          </cell>
          <cell r="L99" t="str">
            <v>FER</v>
          </cell>
        </row>
        <row r="100">
          <cell r="K100" t="str">
            <v>FER_ME</v>
          </cell>
          <cell r="L100" t="str">
            <v>FER</v>
          </cell>
        </row>
        <row r="101">
          <cell r="K101" t="str">
            <v>FER_EP</v>
          </cell>
          <cell r="L101" t="str">
            <v>FER</v>
          </cell>
        </row>
        <row r="102">
          <cell r="K102" t="str">
            <v>FER_ST</v>
          </cell>
          <cell r="L102" t="str">
            <v>FER</v>
          </cell>
        </row>
        <row r="103">
          <cell r="K103" t="str">
            <v>FER_TP</v>
          </cell>
          <cell r="L103" t="str">
            <v>FER</v>
          </cell>
        </row>
        <row r="104">
          <cell r="K104" t="str">
            <v>FER_FZ</v>
          </cell>
          <cell r="L104" t="str">
            <v>FER</v>
          </cell>
        </row>
        <row r="105">
          <cell r="K105" t="str">
            <v>PCH_AC</v>
          </cell>
          <cell r="L105" t="str">
            <v>PCH</v>
          </cell>
        </row>
        <row r="106">
          <cell r="K106" t="str">
            <v>PCH_HE</v>
          </cell>
          <cell r="L106" t="str">
            <v>PCH</v>
          </cell>
        </row>
        <row r="107">
          <cell r="K107" t="str">
            <v>PCH_LT</v>
          </cell>
          <cell r="L107" t="str">
            <v>PCH</v>
          </cell>
        </row>
        <row r="108">
          <cell r="K108" t="str">
            <v>PCH_ME</v>
          </cell>
          <cell r="L108" t="str">
            <v>PCH</v>
          </cell>
        </row>
        <row r="109">
          <cell r="K109" t="str">
            <v>PCH_EP</v>
          </cell>
          <cell r="L109" t="str">
            <v>PCH</v>
          </cell>
        </row>
        <row r="110">
          <cell r="K110" t="str">
            <v>PCH_ST</v>
          </cell>
          <cell r="L110" t="str">
            <v>PCH</v>
          </cell>
        </row>
        <row r="111">
          <cell r="K111" t="str">
            <v>PCH_TP</v>
          </cell>
          <cell r="L111" t="str">
            <v>PCH</v>
          </cell>
        </row>
        <row r="112">
          <cell r="K112" t="str">
            <v>PCH_FZ</v>
          </cell>
          <cell r="L112" t="str">
            <v>PCH</v>
          </cell>
        </row>
        <row r="113">
          <cell r="K113" t="str">
            <v>INC_AC</v>
          </cell>
          <cell r="L113" t="str">
            <v>INC</v>
          </cell>
        </row>
        <row r="114">
          <cell r="K114" t="str">
            <v>INC_HE</v>
          </cell>
          <cell r="L114" t="str">
            <v>INC</v>
          </cell>
        </row>
        <row r="115">
          <cell r="K115" t="str">
            <v>INC_LT</v>
          </cell>
          <cell r="L115" t="str">
            <v>INC</v>
          </cell>
        </row>
        <row r="116">
          <cell r="K116" t="str">
            <v>INC_ME</v>
          </cell>
          <cell r="L116" t="str">
            <v>INC</v>
          </cell>
        </row>
        <row r="117">
          <cell r="K117" t="str">
            <v>INC_EP</v>
          </cell>
          <cell r="L117" t="str">
            <v>INC</v>
          </cell>
        </row>
        <row r="118">
          <cell r="K118" t="str">
            <v>INC_ST</v>
          </cell>
          <cell r="L118" t="str">
            <v>INC</v>
          </cell>
        </row>
        <row r="119">
          <cell r="K119" t="str">
            <v>INC_TP</v>
          </cell>
          <cell r="L119" t="str">
            <v>INC</v>
          </cell>
        </row>
        <row r="120">
          <cell r="K120" t="str">
            <v>INC_FZ</v>
          </cell>
          <cell r="L120" t="str">
            <v>INC</v>
          </cell>
        </row>
        <row r="121">
          <cell r="K121" t="str">
            <v>LEN_AC</v>
          </cell>
          <cell r="L121" t="str">
            <v>LEN</v>
          </cell>
        </row>
        <row r="122">
          <cell r="K122" t="str">
            <v>LEN_HE</v>
          </cell>
          <cell r="L122" t="str">
            <v>LEN</v>
          </cell>
        </row>
        <row r="123">
          <cell r="K123" t="str">
            <v>LEN_LT</v>
          </cell>
          <cell r="L123" t="str">
            <v>LEN</v>
          </cell>
        </row>
        <row r="124">
          <cell r="K124" t="str">
            <v>LEN_ME</v>
          </cell>
          <cell r="L124" t="str">
            <v>LEN</v>
          </cell>
        </row>
        <row r="125">
          <cell r="K125" t="str">
            <v>LEN_EP</v>
          </cell>
          <cell r="L125" t="str">
            <v>LEN</v>
          </cell>
        </row>
        <row r="126">
          <cell r="K126" t="str">
            <v>LEN_ST</v>
          </cell>
          <cell r="L126" t="str">
            <v>LEN</v>
          </cell>
        </row>
        <row r="127">
          <cell r="K127" t="str">
            <v>LEN_TP</v>
          </cell>
          <cell r="L127" t="str">
            <v>LEN</v>
          </cell>
        </row>
        <row r="128">
          <cell r="K128" t="str">
            <v>LEN_FZ</v>
          </cell>
          <cell r="L128" t="str">
            <v>LEN</v>
          </cell>
        </row>
        <row r="129">
          <cell r="K129" t="str">
            <v>CEM_AC</v>
          </cell>
          <cell r="L129" t="str">
            <v>CEM</v>
          </cell>
        </row>
        <row r="130">
          <cell r="K130" t="str">
            <v>CEM_LT</v>
          </cell>
          <cell r="L130" t="str">
            <v>CEM</v>
          </cell>
        </row>
        <row r="131">
          <cell r="K131" t="str">
            <v>CEM_ME</v>
          </cell>
          <cell r="L131" t="str">
            <v>CEM</v>
          </cell>
        </row>
        <row r="132">
          <cell r="K132" t="str">
            <v>CEM_ML</v>
          </cell>
          <cell r="L132" t="str">
            <v>CEM</v>
          </cell>
        </row>
        <row r="133">
          <cell r="K133" t="str">
            <v>CEM_PD</v>
          </cell>
          <cell r="L133" t="str">
            <v>CEM</v>
          </cell>
        </row>
        <row r="134">
          <cell r="K134" t="str">
            <v>CEM_HE</v>
          </cell>
          <cell r="L134" t="str">
            <v>CEM</v>
          </cell>
        </row>
        <row r="135">
          <cell r="K135" t="str">
            <v>CEM_CM</v>
          </cell>
          <cell r="L135" t="str">
            <v>CEM</v>
          </cell>
        </row>
        <row r="136">
          <cell r="K136" t="str">
            <v>CEM_GR</v>
          </cell>
          <cell r="L136" t="str">
            <v>CEM</v>
          </cell>
        </row>
        <row r="137">
          <cell r="K137" t="str">
            <v>CLK_AC</v>
          </cell>
          <cell r="L137" t="str">
            <v>CLK</v>
          </cell>
        </row>
        <row r="138">
          <cell r="K138" t="str">
            <v>CLK_LT</v>
          </cell>
          <cell r="L138" t="str">
            <v>CLK</v>
          </cell>
        </row>
        <row r="139">
          <cell r="K139" t="str">
            <v>CLK_ME</v>
          </cell>
          <cell r="L139" t="str">
            <v>CLK</v>
          </cell>
        </row>
        <row r="140">
          <cell r="K140" t="str">
            <v>CLK_ML</v>
          </cell>
          <cell r="L140" t="str">
            <v>CLK</v>
          </cell>
        </row>
        <row r="141">
          <cell r="K141" t="str">
            <v>CLK_PD</v>
          </cell>
          <cell r="L141" t="str">
            <v>CLK</v>
          </cell>
        </row>
        <row r="142">
          <cell r="K142" t="str">
            <v>CLK_CK</v>
          </cell>
          <cell r="L142" t="str">
            <v>CLK</v>
          </cell>
        </row>
        <row r="143">
          <cell r="K143" t="str">
            <v>CLK_HE</v>
          </cell>
          <cell r="L143" t="str">
            <v>CLK</v>
          </cell>
        </row>
        <row r="144">
          <cell r="K144" t="str">
            <v>CLK_GR</v>
          </cell>
          <cell r="L144" t="str">
            <v>CLK</v>
          </cell>
        </row>
        <row r="145">
          <cell r="K145" t="str">
            <v>GLB_AC</v>
          </cell>
          <cell r="L145" t="str">
            <v>GLB</v>
          </cell>
        </row>
        <row r="146">
          <cell r="K146" t="str">
            <v>GLB_HE</v>
          </cell>
          <cell r="L146" t="str">
            <v>GLB</v>
          </cell>
        </row>
        <row r="147">
          <cell r="K147" t="str">
            <v>GLB_LT</v>
          </cell>
          <cell r="L147" t="str">
            <v>GLB</v>
          </cell>
        </row>
        <row r="148">
          <cell r="K148" t="str">
            <v>GLB_ME</v>
          </cell>
          <cell r="L148" t="str">
            <v>GLB</v>
          </cell>
        </row>
        <row r="149">
          <cell r="K149" t="str">
            <v>GLB_BT</v>
          </cell>
          <cell r="L149" t="str">
            <v>GLB</v>
          </cell>
        </row>
        <row r="150">
          <cell r="K150" t="str">
            <v>GLB_MG</v>
          </cell>
          <cell r="L150" t="str">
            <v>GLB</v>
          </cell>
        </row>
        <row r="151">
          <cell r="K151" t="str">
            <v>GLB_FH</v>
          </cell>
          <cell r="L151" t="str">
            <v>GLB</v>
          </cell>
        </row>
        <row r="152">
          <cell r="K152" t="str">
            <v>GLB_AN</v>
          </cell>
          <cell r="L152" t="str">
            <v>GLB</v>
          </cell>
        </row>
        <row r="153">
          <cell r="K153" t="str">
            <v>GLR_AC</v>
          </cell>
          <cell r="L153" t="str">
            <v>GLR</v>
          </cell>
        </row>
        <row r="154">
          <cell r="K154" t="str">
            <v>GLR_HE</v>
          </cell>
          <cell r="L154" t="str">
            <v>GLR</v>
          </cell>
        </row>
        <row r="155">
          <cell r="K155" t="str">
            <v>GLR_LT</v>
          </cell>
          <cell r="L155" t="str">
            <v>GLR</v>
          </cell>
        </row>
        <row r="156">
          <cell r="K156" t="str">
            <v>GLR_ME</v>
          </cell>
          <cell r="L156" t="str">
            <v>GLR</v>
          </cell>
        </row>
        <row r="157">
          <cell r="K157" t="str">
            <v>GLR_BT</v>
          </cell>
          <cell r="L157" t="str">
            <v>GLR</v>
          </cell>
        </row>
        <row r="158">
          <cell r="K158" t="str">
            <v>GLR_MG</v>
          </cell>
          <cell r="L158" t="str">
            <v>GLR</v>
          </cell>
        </row>
        <row r="159">
          <cell r="K159" t="str">
            <v>GLR_FH</v>
          </cell>
          <cell r="L159" t="str">
            <v>GLR</v>
          </cell>
        </row>
        <row r="160">
          <cell r="K160" t="str">
            <v>GLR_AN</v>
          </cell>
          <cell r="L160" t="str">
            <v>GLR</v>
          </cell>
        </row>
        <row r="161">
          <cell r="K161" t="str">
            <v>CER_AC</v>
          </cell>
          <cell r="L161" t="str">
            <v>CER</v>
          </cell>
        </row>
        <row r="162">
          <cell r="K162" t="str">
            <v>CER_HE</v>
          </cell>
          <cell r="L162" t="str">
            <v>CER</v>
          </cell>
        </row>
        <row r="163">
          <cell r="K163" t="str">
            <v>CER_LT</v>
          </cell>
          <cell r="L163" t="str">
            <v>CER</v>
          </cell>
        </row>
        <row r="164">
          <cell r="K164" t="str">
            <v>CER_ME</v>
          </cell>
          <cell r="L164" t="str">
            <v>CER</v>
          </cell>
        </row>
        <row r="165">
          <cell r="K165" t="str">
            <v>CER_MC</v>
          </cell>
          <cell r="L165" t="str">
            <v>CER</v>
          </cell>
        </row>
        <row r="166">
          <cell r="K166" t="str">
            <v>CER_DS</v>
          </cell>
          <cell r="L166" t="str">
            <v>CER</v>
          </cell>
        </row>
        <row r="167">
          <cell r="K167" t="str">
            <v>CER_FK</v>
          </cell>
          <cell r="L167" t="str">
            <v>CER</v>
          </cell>
        </row>
        <row r="168">
          <cell r="K168" t="str">
            <v>CER_TR</v>
          </cell>
          <cell r="L168" t="str">
            <v>CER</v>
          </cell>
        </row>
        <row r="169">
          <cell r="K169" t="str">
            <v>MAT_AC</v>
          </cell>
          <cell r="L169" t="str">
            <v>MAT</v>
          </cell>
        </row>
        <row r="170">
          <cell r="K170" t="str">
            <v>MAT_HE</v>
          </cell>
          <cell r="L170" t="str">
            <v>MAT</v>
          </cell>
        </row>
        <row r="171">
          <cell r="K171" t="str">
            <v>MAT_LT</v>
          </cell>
          <cell r="L171" t="str">
            <v>MAT</v>
          </cell>
        </row>
        <row r="172">
          <cell r="K172" t="str">
            <v>MAT_ME</v>
          </cell>
          <cell r="L172" t="str">
            <v>MAT</v>
          </cell>
        </row>
        <row r="173">
          <cell r="K173" t="str">
            <v>MAT_DY</v>
          </cell>
          <cell r="L173" t="str">
            <v>MAT</v>
          </cell>
        </row>
        <row r="174">
          <cell r="K174" t="str">
            <v>MAT_MI</v>
          </cell>
          <cell r="L174" t="str">
            <v>MAT</v>
          </cell>
        </row>
        <row r="175">
          <cell r="K175" t="str">
            <v>MAT_KI</v>
          </cell>
          <cell r="L175" t="str">
            <v>MAT</v>
          </cell>
        </row>
        <row r="176">
          <cell r="K176" t="str">
            <v>MAT_GR</v>
          </cell>
          <cell r="L176" t="str">
            <v>MAT</v>
          </cell>
        </row>
        <row r="177">
          <cell r="K177" t="str">
            <v>PAP_AC</v>
          </cell>
          <cell r="L177" t="str">
            <v>PAP</v>
          </cell>
        </row>
        <row r="178">
          <cell r="K178" t="str">
            <v>PAP_LT</v>
          </cell>
          <cell r="L178" t="str">
            <v>PAP</v>
          </cell>
        </row>
        <row r="179">
          <cell r="K179" t="str">
            <v>PAP_ME</v>
          </cell>
          <cell r="L179" t="str">
            <v>PAP</v>
          </cell>
        </row>
        <row r="180">
          <cell r="K180" t="str">
            <v>PAP_PU</v>
          </cell>
          <cell r="L180" t="str">
            <v>PAP</v>
          </cell>
        </row>
        <row r="181">
          <cell r="K181" t="str">
            <v>PAP_RB</v>
          </cell>
          <cell r="L181" t="str">
            <v>PAP</v>
          </cell>
        </row>
        <row r="182">
          <cell r="K182" t="str">
            <v>PAP_DS</v>
          </cell>
          <cell r="L182" t="str">
            <v>PAP</v>
          </cell>
        </row>
        <row r="183">
          <cell r="K183" t="str">
            <v>PAP_LH</v>
          </cell>
          <cell r="L183" t="str">
            <v>PAP</v>
          </cell>
        </row>
        <row r="184">
          <cell r="K184" t="str">
            <v>PAP_HE</v>
          </cell>
          <cell r="L184" t="str">
            <v>PAP</v>
          </cell>
        </row>
        <row r="185">
          <cell r="K185" t="str">
            <v>PUL_AC</v>
          </cell>
          <cell r="L185" t="str">
            <v>PUL</v>
          </cell>
        </row>
        <row r="186">
          <cell r="K186" t="str">
            <v>PUL_LT</v>
          </cell>
          <cell r="L186" t="str">
            <v>PUL</v>
          </cell>
        </row>
        <row r="187">
          <cell r="K187" t="str">
            <v>PUL_ME</v>
          </cell>
          <cell r="L187" t="str">
            <v>PUL</v>
          </cell>
        </row>
        <row r="188">
          <cell r="K188" t="str">
            <v>PUL_PU</v>
          </cell>
          <cell r="L188" t="str">
            <v>PUL</v>
          </cell>
        </row>
        <row r="189">
          <cell r="K189" t="str">
            <v>PUL_RB</v>
          </cell>
          <cell r="L189" t="str">
            <v>PUL</v>
          </cell>
        </row>
        <row r="190">
          <cell r="K190" t="str">
            <v>PUL_DS</v>
          </cell>
          <cell r="L190" t="str">
            <v>PUL</v>
          </cell>
        </row>
        <row r="191">
          <cell r="K191" t="str">
            <v>PUL_LH</v>
          </cell>
          <cell r="L191" t="str">
            <v>PUL</v>
          </cell>
        </row>
        <row r="192">
          <cell r="K192" t="str">
            <v>PUL_HE</v>
          </cell>
          <cell r="L192" t="str">
            <v>PUL</v>
          </cell>
        </row>
        <row r="193">
          <cell r="K193" t="str">
            <v>PRP_AC</v>
          </cell>
          <cell r="L193" t="str">
            <v>PRP</v>
          </cell>
        </row>
        <row r="194">
          <cell r="K194" t="str">
            <v>PRP_HE</v>
          </cell>
          <cell r="L194" t="str">
            <v>PRP</v>
          </cell>
        </row>
        <row r="195">
          <cell r="K195" t="str">
            <v>PRP_LT</v>
          </cell>
          <cell r="L195" t="str">
            <v>PRP</v>
          </cell>
        </row>
        <row r="196">
          <cell r="K196" t="str">
            <v>PRP_ME</v>
          </cell>
          <cell r="L196" t="str">
            <v>PRP</v>
          </cell>
        </row>
        <row r="197">
          <cell r="K197" t="str">
            <v>PRP_HT</v>
          </cell>
          <cell r="L197" t="str">
            <v>PRP</v>
          </cell>
        </row>
        <row r="198">
          <cell r="K198" t="str">
            <v>PRP_PR</v>
          </cell>
          <cell r="L198" t="str">
            <v>PRP</v>
          </cell>
        </row>
        <row r="199">
          <cell r="K199" t="str">
            <v>PRP_ST</v>
          </cell>
          <cell r="L199" t="str">
            <v>PRP</v>
          </cell>
        </row>
        <row r="200">
          <cell r="K200" t="str">
            <v>PRP_TP</v>
          </cell>
          <cell r="L200" t="str">
            <v>PRP</v>
          </cell>
        </row>
        <row r="201">
          <cell r="K201" t="str">
            <v>FDT_AC</v>
          </cell>
          <cell r="L201" t="str">
            <v>FDT</v>
          </cell>
        </row>
        <row r="202">
          <cell r="K202" t="str">
            <v>FDT_FZ</v>
          </cell>
          <cell r="L202" t="str">
            <v>FDT</v>
          </cell>
        </row>
        <row r="203">
          <cell r="K203" t="str">
            <v>FDT_LT</v>
          </cell>
          <cell r="L203" t="str">
            <v>FDT</v>
          </cell>
        </row>
        <row r="204">
          <cell r="K204" t="str">
            <v>FDT_ME</v>
          </cell>
          <cell r="L204" t="str">
            <v>FDT</v>
          </cell>
        </row>
        <row r="205">
          <cell r="K205" t="str">
            <v>FDT_DS</v>
          </cell>
          <cell r="L205" t="str">
            <v>FDT</v>
          </cell>
        </row>
        <row r="206">
          <cell r="K206" t="str">
            <v>FDT_ST</v>
          </cell>
          <cell r="L206" t="str">
            <v>FDT</v>
          </cell>
        </row>
        <row r="207">
          <cell r="K207" t="str">
            <v>FDT_HE</v>
          </cell>
          <cell r="L207" t="str">
            <v>FDT</v>
          </cell>
        </row>
        <row r="208">
          <cell r="K208" t="str">
            <v>FDT_DH</v>
          </cell>
          <cell r="L208" t="str">
            <v>FDT</v>
          </cell>
        </row>
        <row r="209">
          <cell r="K209" t="str">
            <v>ENG_AC</v>
          </cell>
          <cell r="L209" t="str">
            <v>ENG</v>
          </cell>
        </row>
        <row r="210">
          <cell r="K210" t="str">
            <v>ENG_FZ</v>
          </cell>
          <cell r="L210" t="str">
            <v>ENG</v>
          </cell>
        </row>
        <row r="211">
          <cell r="K211" t="str">
            <v>ENG_LT</v>
          </cell>
          <cell r="L211" t="str">
            <v>ENG</v>
          </cell>
        </row>
        <row r="212">
          <cell r="K212" t="str">
            <v>ENG_ME</v>
          </cell>
          <cell r="L212" t="str">
            <v>ENG</v>
          </cell>
        </row>
        <row r="213">
          <cell r="K213" t="str">
            <v>ENG_MC</v>
          </cell>
          <cell r="L213" t="str">
            <v>ENG</v>
          </cell>
        </row>
        <row r="214">
          <cell r="K214" t="str">
            <v>ENG_ST</v>
          </cell>
          <cell r="L214" t="str">
            <v>ENG</v>
          </cell>
        </row>
        <row r="215">
          <cell r="K215" t="str">
            <v>ENG_HE</v>
          </cell>
          <cell r="L215" t="str">
            <v>ENG</v>
          </cell>
        </row>
        <row r="216">
          <cell r="K216" t="str">
            <v>ENG_FU</v>
          </cell>
          <cell r="L216" t="str">
            <v>ENG</v>
          </cell>
        </row>
        <row r="217">
          <cell r="K217" t="str">
            <v>TEX_AC</v>
          </cell>
          <cell r="L217" t="str">
            <v>TEX</v>
          </cell>
        </row>
        <row r="218">
          <cell r="K218" t="str">
            <v>TEX_HE</v>
          </cell>
          <cell r="L218" t="str">
            <v>TEX</v>
          </cell>
        </row>
        <row r="219">
          <cell r="K219" t="str">
            <v>TEX_LT</v>
          </cell>
          <cell r="L219" t="str">
            <v>TEX</v>
          </cell>
        </row>
        <row r="220">
          <cell r="K220" t="str">
            <v>TEX_ME</v>
          </cell>
          <cell r="L220" t="str">
            <v>TEX</v>
          </cell>
        </row>
        <row r="221">
          <cell r="K221" t="str">
            <v>TEX_MC</v>
          </cell>
          <cell r="L221" t="str">
            <v>TEX</v>
          </cell>
        </row>
        <row r="222">
          <cell r="K222" t="str">
            <v>TEX_ST</v>
          </cell>
          <cell r="L222" t="str">
            <v>TEX</v>
          </cell>
        </row>
        <row r="223">
          <cell r="K223" t="str">
            <v>TEX_DY</v>
          </cell>
          <cell r="L223" t="str">
            <v>TEX</v>
          </cell>
        </row>
        <row r="224">
          <cell r="K224" t="str">
            <v>TEX_FS</v>
          </cell>
          <cell r="L224" t="str">
            <v>TEX</v>
          </cell>
        </row>
        <row r="225">
          <cell r="K225" t="str">
            <v>OTH_AC</v>
          </cell>
          <cell r="L225" t="str">
            <v>OTH</v>
          </cell>
        </row>
        <row r="226">
          <cell r="K226" t="str">
            <v>OTH_HE</v>
          </cell>
          <cell r="L226" t="str">
            <v>OTH</v>
          </cell>
        </row>
        <row r="227">
          <cell r="K227" t="str">
            <v>OTH_LT</v>
          </cell>
          <cell r="L227" t="str">
            <v>OTH</v>
          </cell>
        </row>
        <row r="228">
          <cell r="K228" t="str">
            <v>OTH_ME</v>
          </cell>
          <cell r="L228" t="str">
            <v>OTH</v>
          </cell>
        </row>
        <row r="229">
          <cell r="K229" t="str">
            <v>OTH_MC</v>
          </cell>
          <cell r="L229" t="str">
            <v>OTH</v>
          </cell>
        </row>
        <row r="230">
          <cell r="K230" t="str">
            <v>OTH_ST</v>
          </cell>
          <cell r="L230" t="str">
            <v>OTH</v>
          </cell>
        </row>
        <row r="231">
          <cell r="K231" t="str">
            <v>OTH_DW</v>
          </cell>
          <cell r="L231" t="str">
            <v>OTH</v>
          </cell>
        </row>
        <row r="232">
          <cell r="K232" t="str">
            <v>OTH_BH</v>
          </cell>
          <cell r="L232" t="str">
            <v>OTH</v>
          </cell>
        </row>
        <row r="233">
          <cell r="K233" t="str">
            <v>OTH_FZ</v>
          </cell>
          <cell r="L233" t="str">
            <v>OTH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4">
          <cell r="U4">
            <v>29866.793660000003</v>
          </cell>
        </row>
      </sheetData>
      <sheetData sheetId="29">
        <row r="3">
          <cell r="F3">
            <v>1.2</v>
          </cell>
        </row>
      </sheetData>
      <sheetData sheetId="30" refreshError="1"/>
      <sheetData sheetId="31">
        <row r="3">
          <cell r="D3" t="str">
            <v>GSL</v>
          </cell>
        </row>
      </sheetData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énérique"/>
      <sheetName val="Références"/>
      <sheetName val="Suivi"/>
      <sheetName val="Cheptels"/>
      <sheetName val="FE"/>
      <sheetName val="Emissions"/>
      <sheetName val="Mode_Gestion"/>
      <sheetName val="Fermentation_CH4"/>
      <sheetName val="Déjections_CH4"/>
      <sheetName val="Déjections_N2O"/>
      <sheetName val="Déjections_NH3"/>
      <sheetName val="Export_culture"/>
      <sheetName val="Export_ACTIV"/>
      <sheetName val="cheptels DT"/>
      <sheetName val="DOM-TOM 1 (CH4 et NH3)"/>
      <sheetName val="dom-Export_ACTIV"/>
      <sheetName val="tom-Export_EMIS"/>
      <sheetName val="dom-Export_EMIS"/>
      <sheetName val="Export_EMIS"/>
      <sheetName val="tom-Export_ACTIV"/>
      <sheetName val="DOM-TOM 2 (N2O)"/>
      <sheetName val="DOM-TOM 3 (TSP- PM10-PM2.5)"/>
      <sheetName val="Export CRF-int"/>
      <sheetName val="Export CRF"/>
      <sheetName val="déjection-old"/>
      <sheetName val="Be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Table1a"/>
      <sheetName val="T1a_QAQC(1)"/>
      <sheetName val="T1a_QAQC(2)"/>
      <sheetName val="T1a_QAQC(3)"/>
      <sheetName val="T1a_QAQC(4)"/>
      <sheetName val="Table1b"/>
      <sheetName val="T1b_QAQC(1)"/>
      <sheetName val="T1b_QAQC(4)"/>
      <sheetName val="Table5a"/>
      <sheetName val="T5a_QAQC(1)"/>
      <sheetName val="T5a_QAQC(4)"/>
      <sheetName val="Table5b"/>
      <sheetName val="log"/>
      <sheetName val="List"/>
    </sheetNames>
    <sheetDataSet>
      <sheetData sheetId="0">
        <row r="7">
          <cell r="F7">
            <v>265</v>
          </cell>
        </row>
        <row r="8">
          <cell r="F8">
            <v>28</v>
          </cell>
        </row>
        <row r="9">
          <cell r="F9">
            <v>23500</v>
          </cell>
        </row>
        <row r="10">
          <cell r="F10">
            <v>16100</v>
          </cell>
        </row>
      </sheetData>
      <sheetData sheetId="1">
        <row r="18">
          <cell r="C18">
            <v>2019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18">
          <cell r="C18" t="str">
            <v>Select base year</v>
          </cell>
        </row>
      </sheetData>
      <sheetData sheetId="10"/>
      <sheetData sheetId="11"/>
      <sheetData sheetId="12"/>
      <sheetData sheetId="13"/>
      <sheetData sheetId="14">
        <row r="1">
          <cell r="B1" t="str">
            <v>Select country</v>
          </cell>
          <cell r="C1" t="str">
            <v>Select base year</v>
          </cell>
        </row>
        <row r="2">
          <cell r="B2" t="str">
            <v>-</v>
          </cell>
          <cell r="C2">
            <v>2023</v>
          </cell>
        </row>
        <row r="3">
          <cell r="B3" t="str">
            <v>AT</v>
          </cell>
          <cell r="C3">
            <v>2022</v>
          </cell>
        </row>
        <row r="4">
          <cell r="B4" t="str">
            <v>BE</v>
          </cell>
          <cell r="C4">
            <v>2021</v>
          </cell>
        </row>
        <row r="5">
          <cell r="B5" t="str">
            <v>BG</v>
          </cell>
          <cell r="C5">
            <v>2020</v>
          </cell>
        </row>
        <row r="6">
          <cell r="B6" t="str">
            <v>CH</v>
          </cell>
          <cell r="C6">
            <v>2019</v>
          </cell>
        </row>
        <row r="7">
          <cell r="B7" t="str">
            <v>CY</v>
          </cell>
          <cell r="C7">
            <v>2018</v>
          </cell>
        </row>
        <row r="8">
          <cell r="B8" t="str">
            <v>CZ</v>
          </cell>
          <cell r="C8">
            <v>2017</v>
          </cell>
        </row>
        <row r="9">
          <cell r="B9" t="str">
            <v>DE</v>
          </cell>
          <cell r="C9">
            <v>2016</v>
          </cell>
        </row>
        <row r="10">
          <cell r="B10" t="str">
            <v>DK</v>
          </cell>
          <cell r="C10">
            <v>2015</v>
          </cell>
        </row>
        <row r="11">
          <cell r="B11" t="str">
            <v>EE</v>
          </cell>
        </row>
        <row r="12">
          <cell r="B12" t="str">
            <v>EL</v>
          </cell>
        </row>
        <row r="13">
          <cell r="B13" t="str">
            <v>ES</v>
          </cell>
        </row>
        <row r="14">
          <cell r="B14" t="str">
            <v>FI</v>
          </cell>
        </row>
        <row r="15">
          <cell r="B15" t="str">
            <v>FR</v>
          </cell>
        </row>
        <row r="16">
          <cell r="B16" t="str">
            <v>HR</v>
          </cell>
        </row>
        <row r="17">
          <cell r="B17" t="str">
            <v>HU</v>
          </cell>
        </row>
        <row r="18">
          <cell r="B18" t="str">
            <v>IE</v>
          </cell>
        </row>
        <row r="19">
          <cell r="B19" t="str">
            <v>IS</v>
          </cell>
        </row>
        <row r="20">
          <cell r="B20" t="str">
            <v>IT</v>
          </cell>
        </row>
        <row r="21">
          <cell r="B21" t="str">
            <v>LI</v>
          </cell>
        </row>
        <row r="22">
          <cell r="B22" t="str">
            <v>LT</v>
          </cell>
        </row>
        <row r="23">
          <cell r="B23" t="str">
            <v>LU</v>
          </cell>
        </row>
        <row r="24">
          <cell r="B24" t="str">
            <v>LV</v>
          </cell>
        </row>
        <row r="25">
          <cell r="B25" t="str">
            <v>MT</v>
          </cell>
        </row>
        <row r="26">
          <cell r="B26" t="str">
            <v>NL</v>
          </cell>
        </row>
        <row r="27">
          <cell r="B27" t="str">
            <v>NO</v>
          </cell>
        </row>
        <row r="28">
          <cell r="B28" t="str">
            <v>PL</v>
          </cell>
        </row>
        <row r="29">
          <cell r="B29" t="str">
            <v>PT</v>
          </cell>
        </row>
        <row r="30">
          <cell r="B30" t="str">
            <v>RO</v>
          </cell>
        </row>
        <row r="31">
          <cell r="B31" t="str">
            <v>SE</v>
          </cell>
        </row>
        <row r="32">
          <cell r="B32" t="str">
            <v>SI</v>
          </cell>
        </row>
        <row r="33">
          <cell r="B33" t="str">
            <v>SK</v>
          </cell>
        </row>
        <row r="34">
          <cell r="B34" t="str">
            <v>TR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planatory"/>
      <sheetName val="solar"/>
      <sheetName val="wind_on"/>
      <sheetName val="wind_off"/>
      <sheetName val="Hydro"/>
      <sheetName val="RoR"/>
      <sheetName val="DH_potential"/>
      <sheetName val="2070_aux"/>
      <sheetName val="Wind2019"/>
      <sheetName val="Solar2019"/>
      <sheetName val="exoginv"/>
      <sheetName val="Exoginv2"/>
      <sheetName val="SolarThermal2019"/>
      <sheetName val="Geothermal"/>
      <sheetName val="Hydro2019"/>
      <sheetName val="AU"/>
      <sheetName val="BE"/>
      <sheetName val="BG"/>
      <sheetName val="CP"/>
      <sheetName val="CZ"/>
      <sheetName val="DK"/>
      <sheetName val="ES"/>
      <sheetName val="FI"/>
      <sheetName val="FR"/>
      <sheetName val="GE"/>
      <sheetName val="GR"/>
      <sheetName val="HR"/>
      <sheetName val="HU"/>
      <sheetName val="IR"/>
      <sheetName val="IT"/>
      <sheetName val="LA"/>
      <sheetName val="LI"/>
      <sheetName val="LX"/>
      <sheetName val="MA"/>
      <sheetName val="NL"/>
      <sheetName val="PD"/>
      <sheetName val="PL"/>
      <sheetName val="RO"/>
      <sheetName val="SK"/>
      <sheetName val="SN"/>
      <sheetName val="SP"/>
      <sheetName val="SV"/>
      <sheetName val="UK"/>
      <sheetName val="IS"/>
      <sheetName val="NO"/>
      <sheetName val="OUT"/>
      <sheetName val="CF"/>
      <sheetName val="actutil"/>
      <sheetName val="Sheet1"/>
      <sheetName val="Graphs"/>
    </sheetNames>
    <sheetDataSet>
      <sheetData sheetId="0"/>
      <sheetData sheetId="1"/>
      <sheetData sheetId="2"/>
      <sheetData sheetId="3"/>
      <sheetData sheetId="4"/>
      <sheetData sheetId="5"/>
      <sheetData sheetId="6">
        <row r="95">
          <cell r="B95">
            <v>2015</v>
          </cell>
          <cell r="C95">
            <v>2020</v>
          </cell>
          <cell r="D95">
            <v>2025</v>
          </cell>
          <cell r="E95">
            <v>2030</v>
          </cell>
          <cell r="F95">
            <v>2035</v>
          </cell>
          <cell r="G95">
            <v>2040</v>
          </cell>
          <cell r="H95">
            <v>2045</v>
          </cell>
          <cell r="I95">
            <v>2050</v>
          </cell>
          <cell r="J95">
            <v>2055</v>
          </cell>
          <cell r="K95">
            <v>2060</v>
          </cell>
          <cell r="L95">
            <v>2065</v>
          </cell>
          <cell r="M95">
            <v>2070</v>
          </cell>
          <cell r="N95">
            <v>2075</v>
          </cell>
          <cell r="O95">
            <v>2080</v>
          </cell>
          <cell r="P95">
            <v>2085</v>
          </cell>
          <cell r="Q95">
            <v>2090</v>
          </cell>
          <cell r="R95">
            <v>2095</v>
          </cell>
          <cell r="S95">
            <v>2100</v>
          </cell>
        </row>
        <row r="96">
          <cell r="A96" t="str">
            <v>AU</v>
          </cell>
          <cell r="B96">
            <v>353.0232558139536</v>
          </cell>
          <cell r="C96">
            <v>381</v>
          </cell>
          <cell r="D96">
            <v>437</v>
          </cell>
          <cell r="E96">
            <v>548</v>
          </cell>
          <cell r="F96">
            <v>798</v>
          </cell>
          <cell r="G96">
            <v>2056</v>
          </cell>
          <cell r="H96">
            <v>2834</v>
          </cell>
          <cell r="I96">
            <v>2802.7523226409412</v>
          </cell>
          <cell r="J96">
            <v>2964.5439152090353</v>
          </cell>
          <cell r="K96">
            <v>3015.6984486227616</v>
          </cell>
          <cell r="L96">
            <v>3061.7072451914946</v>
          </cell>
          <cell r="M96">
            <v>3085.986409568256</v>
          </cell>
          <cell r="N96">
            <v>3101.9492133003823</v>
          </cell>
          <cell r="O96">
            <v>3111.3830394768038</v>
          </cell>
          <cell r="P96">
            <v>3117.2141097763579</v>
          </cell>
          <cell r="Q96">
            <v>3120.7394908423857</v>
          </cell>
          <cell r="R96">
            <v>3122.8899734711058</v>
          </cell>
          <cell r="S96">
            <v>3124.1956553766113</v>
          </cell>
        </row>
        <row r="97">
          <cell r="A97" t="str">
            <v>BE</v>
          </cell>
          <cell r="B97">
            <v>38.372093023255822</v>
          </cell>
          <cell r="C97">
            <v>41</v>
          </cell>
          <cell r="D97">
            <v>46</v>
          </cell>
          <cell r="E97">
            <v>57</v>
          </cell>
          <cell r="F97">
            <v>80</v>
          </cell>
          <cell r="G97">
            <v>198</v>
          </cell>
          <cell r="H97">
            <v>269</v>
          </cell>
          <cell r="I97">
            <v>264.31795480299479</v>
          </cell>
          <cell r="J97">
            <v>278.21584076352934</v>
          </cell>
          <cell r="K97">
            <v>282.2556489779526</v>
          </cell>
          <cell r="L97">
            <v>286.06954670803219</v>
          </cell>
          <cell r="M97">
            <v>288.04352134960743</v>
          </cell>
          <cell r="N97">
            <v>289.35176645538553</v>
          </cell>
          <cell r="O97">
            <v>290.12157525165088</v>
          </cell>
          <cell r="P97">
            <v>290.59808342616321</v>
          </cell>
          <cell r="Q97">
            <v>290.88589193611085</v>
          </cell>
          <cell r="R97">
            <v>291.06149736907741</v>
          </cell>
          <cell r="S97">
            <v>291.16809291055915</v>
          </cell>
        </row>
        <row r="98">
          <cell r="A98" t="str">
            <v>BG</v>
          </cell>
          <cell r="B98">
            <v>0</v>
          </cell>
          <cell r="C98">
            <v>53</v>
          </cell>
          <cell r="D98">
            <v>160</v>
          </cell>
          <cell r="E98">
            <v>374</v>
          </cell>
          <cell r="F98">
            <v>855</v>
          </cell>
          <cell r="G98">
            <v>3314</v>
          </cell>
          <cell r="H98">
            <v>5131</v>
          </cell>
          <cell r="I98">
            <v>5344.6242426100616</v>
          </cell>
          <cell r="J98">
            <v>5880.3401696438596</v>
          </cell>
          <cell r="K98">
            <v>6113.0117983348036</v>
          </cell>
          <cell r="L98">
            <v>6293.1073530379435</v>
          </cell>
          <cell r="M98">
            <v>6395.5742478086931</v>
          </cell>
          <cell r="N98">
            <v>6461.3511211546283</v>
          </cell>
          <cell r="O98">
            <v>6500.9154986622079</v>
          </cell>
          <cell r="P98">
            <v>6525.2820935962045</v>
          </cell>
          <cell r="Q98">
            <v>6540.077269341512</v>
          </cell>
          <cell r="R98">
            <v>6549.0995167318661</v>
          </cell>
          <cell r="S98">
            <v>6554.5836482621662</v>
          </cell>
        </row>
        <row r="99">
          <cell r="A99" t="str">
            <v>CP</v>
          </cell>
          <cell r="B99">
            <v>0</v>
          </cell>
          <cell r="C99">
            <v>0</v>
          </cell>
          <cell r="D99">
            <v>1</v>
          </cell>
          <cell r="E99">
            <v>2</v>
          </cell>
          <cell r="F99">
            <v>4</v>
          </cell>
          <cell r="G99">
            <v>14</v>
          </cell>
          <cell r="H99">
            <v>22</v>
          </cell>
          <cell r="I99">
            <v>22.592359663535717</v>
          </cell>
          <cell r="J99">
            <v>24.835431529947403</v>
          </cell>
          <cell r="K99">
            <v>25.751897572066326</v>
          </cell>
          <cell r="L99">
            <v>26.484369769104834</v>
          </cell>
          <cell r="M99">
            <v>26.895171584090104</v>
          </cell>
          <cell r="N99">
            <v>27.160420009511462</v>
          </cell>
          <cell r="O99">
            <v>27.319457202592055</v>
          </cell>
          <cell r="P99">
            <v>27.417509529906436</v>
          </cell>
          <cell r="Q99">
            <v>27.477003492654188</v>
          </cell>
          <cell r="R99">
            <v>27.513290181774913</v>
          </cell>
          <cell r="S99">
            <v>27.535343180226363</v>
          </cell>
        </row>
        <row r="100">
          <cell r="A100" t="str">
            <v>CZ</v>
          </cell>
          <cell r="B100">
            <v>0</v>
          </cell>
          <cell r="C100">
            <v>27</v>
          </cell>
          <cell r="D100">
            <v>81</v>
          </cell>
          <cell r="E100">
            <v>189</v>
          </cell>
          <cell r="F100">
            <v>432</v>
          </cell>
          <cell r="G100">
            <v>1673</v>
          </cell>
          <cell r="H100">
            <v>2591</v>
          </cell>
          <cell r="I100">
            <v>2698.5245949420096</v>
          </cell>
          <cell r="J100">
            <v>2969.077530410756</v>
          </cell>
          <cell r="K100">
            <v>3086.5168337447653</v>
          </cell>
          <cell r="L100">
            <v>3177.4477080256793</v>
          </cell>
          <cell r="M100">
            <v>3229.176752818993</v>
          </cell>
          <cell r="N100">
            <v>3262.385349815313</v>
          </cell>
          <cell r="O100">
            <v>3282.3595460629153</v>
          </cell>
          <cell r="P100">
            <v>3294.6612444608159</v>
          </cell>
          <cell r="Q100">
            <v>3302.130679650505</v>
          </cell>
          <cell r="R100">
            <v>3306.6856274219772</v>
          </cell>
          <cell r="S100">
            <v>3309.4543279280006</v>
          </cell>
        </row>
        <row r="101">
          <cell r="A101" t="str">
            <v>DK</v>
          </cell>
          <cell r="B101">
            <v>42.209302325581397</v>
          </cell>
          <cell r="C101">
            <v>332</v>
          </cell>
          <cell r="D101">
            <v>910</v>
          </cell>
          <cell r="E101">
            <v>2068</v>
          </cell>
          <cell r="F101">
            <v>4672</v>
          </cell>
          <cell r="G101">
            <v>17979</v>
          </cell>
          <cell r="H101">
            <v>27797</v>
          </cell>
          <cell r="I101">
            <v>28937.218266672258</v>
          </cell>
          <cell r="J101">
            <v>31223.455051739482</v>
          </cell>
          <cell r="K101">
            <v>32036.122653543993</v>
          </cell>
          <cell r="L101">
            <v>32588.779679791565</v>
          </cell>
          <cell r="M101">
            <v>32850.215984403367</v>
          </cell>
          <cell r="N101">
            <v>32995.569033828382</v>
          </cell>
          <cell r="O101">
            <v>33069.669786679406</v>
          </cell>
          <cell r="P101">
            <v>33108.94924225226</v>
          </cell>
          <cell r="Q101">
            <v>33129.340835527466</v>
          </cell>
          <cell r="R101">
            <v>33140.026068816507</v>
          </cell>
          <cell r="S101">
            <v>33145.59711206959</v>
          </cell>
        </row>
        <row r="102">
          <cell r="A102" t="str">
            <v>ES</v>
          </cell>
          <cell r="B102">
            <v>0</v>
          </cell>
          <cell r="C102">
            <v>12</v>
          </cell>
          <cell r="D102">
            <v>35</v>
          </cell>
          <cell r="E102">
            <v>82</v>
          </cell>
          <cell r="F102">
            <v>187</v>
          </cell>
          <cell r="G102">
            <v>724</v>
          </cell>
          <cell r="H102">
            <v>1121</v>
          </cell>
          <cell r="I102">
            <v>1167.9818358171731</v>
          </cell>
          <cell r="J102">
            <v>1285.1628898639719</v>
          </cell>
          <cell r="K102">
            <v>1336.1092745558331</v>
          </cell>
          <cell r="L102">
            <v>1375.5247120531724</v>
          </cell>
          <cell r="M102">
            <v>1397.9559647566141</v>
          </cell>
          <cell r="N102">
            <v>1412.354154917278</v>
          </cell>
          <cell r="O102">
            <v>1421.0150683237357</v>
          </cell>
          <cell r="P102">
            <v>1426.3490133818461</v>
          </cell>
          <cell r="Q102">
            <v>1429.5877807471416</v>
          </cell>
          <cell r="R102">
            <v>1431.5628109242048</v>
          </cell>
          <cell r="S102">
            <v>1432.7633281587773</v>
          </cell>
        </row>
        <row r="103">
          <cell r="A103" t="str">
            <v>FI</v>
          </cell>
          <cell r="B103">
            <v>0</v>
          </cell>
          <cell r="C103">
            <v>90</v>
          </cell>
          <cell r="D103">
            <v>270</v>
          </cell>
          <cell r="E103">
            <v>631</v>
          </cell>
          <cell r="F103">
            <v>1441</v>
          </cell>
          <cell r="G103">
            <v>5585</v>
          </cell>
          <cell r="H103">
            <v>8647</v>
          </cell>
          <cell r="I103">
            <v>9007.4745449112615</v>
          </cell>
          <cell r="J103">
            <v>9910.4461653287963</v>
          </cell>
          <cell r="K103">
            <v>10302.704700170218</v>
          </cell>
          <cell r="L103">
            <v>10606.295555210594</v>
          </cell>
          <cell r="M103">
            <v>10779.034579047815</v>
          </cell>
          <cell r="N103">
            <v>10889.919500509997</v>
          </cell>
          <cell r="O103">
            <v>10956.616827784059</v>
          </cell>
          <cell r="P103">
            <v>10997.69372499434</v>
          </cell>
          <cell r="Q103">
            <v>11022.635309831479</v>
          </cell>
          <cell r="R103">
            <v>11037.844933485376</v>
          </cell>
          <cell r="S103">
            <v>11047.090039194502</v>
          </cell>
        </row>
        <row r="104">
          <cell r="A104" t="str">
            <v>FR</v>
          </cell>
          <cell r="B104">
            <v>2356.0465116279074</v>
          </cell>
          <cell r="C104">
            <v>2596</v>
          </cell>
          <cell r="D104">
            <v>3075</v>
          </cell>
          <cell r="E104">
            <v>4031</v>
          </cell>
          <cell r="F104">
            <v>6170</v>
          </cell>
          <cell r="G104">
            <v>17003</v>
          </cell>
          <cell r="H104">
            <v>23996</v>
          </cell>
          <cell r="I104">
            <v>24001.873534267739</v>
          </cell>
          <cell r="J104">
            <v>27296.289929824521</v>
          </cell>
          <cell r="K104">
            <v>29796.248316347897</v>
          </cell>
          <cell r="L104">
            <v>32978.77231631022</v>
          </cell>
          <cell r="M104">
            <v>36333.869061714846</v>
          </cell>
          <cell r="N104">
            <v>40091.755613856694</v>
          </cell>
          <cell r="O104">
            <v>44215.702261277096</v>
          </cell>
          <cell r="P104">
            <v>48772.159356077922</v>
          </cell>
          <cell r="Q104">
            <v>53795.106846999552</v>
          </cell>
          <cell r="R104">
            <v>59336.481080380006</v>
          </cell>
          <cell r="S104">
            <v>65448.253084823562</v>
          </cell>
        </row>
        <row r="105">
          <cell r="A105" t="str">
            <v>GE</v>
          </cell>
          <cell r="B105">
            <v>382.44186046511635</v>
          </cell>
          <cell r="C105">
            <v>594</v>
          </cell>
          <cell r="D105">
            <v>1018</v>
          </cell>
          <cell r="E105">
            <v>1865</v>
          </cell>
          <cell r="F105">
            <v>3768</v>
          </cell>
          <cell r="G105">
            <v>13479</v>
          </cell>
          <cell r="H105">
            <v>20492</v>
          </cell>
          <cell r="I105">
            <v>21184.21988746804</v>
          </cell>
          <cell r="J105">
            <v>23166.95941161353</v>
          </cell>
          <cell r="K105">
            <v>24005.003103027881</v>
          </cell>
          <cell r="L105">
            <v>24659.979161170624</v>
          </cell>
          <cell r="M105">
            <v>25030.158460815892</v>
          </cell>
          <cell r="N105">
            <v>25268.09748812313</v>
          </cell>
          <cell r="O105">
            <v>25410.978481618964</v>
          </cell>
          <cell r="P105">
            <v>25498.982259263634</v>
          </cell>
          <cell r="Q105">
            <v>25552.39359743844</v>
          </cell>
          <cell r="R105">
            <v>25584.962834490281</v>
          </cell>
          <cell r="S105">
            <v>25604.75733338765</v>
          </cell>
        </row>
        <row r="106">
          <cell r="A106" t="str">
            <v>GR</v>
          </cell>
          <cell r="B106">
            <v>0</v>
          </cell>
          <cell r="C106">
            <v>0</v>
          </cell>
          <cell r="D106">
            <v>1</v>
          </cell>
          <cell r="E106">
            <v>3</v>
          </cell>
          <cell r="F106">
            <v>7</v>
          </cell>
          <cell r="G106">
            <v>28</v>
          </cell>
          <cell r="H106">
            <v>44</v>
          </cell>
          <cell r="I106">
            <v>45.395455325354284</v>
          </cell>
          <cell r="J106">
            <v>49.968405959572422</v>
          </cell>
          <cell r="K106">
            <v>51.874061800555005</v>
          </cell>
          <cell r="L106">
            <v>53.382503729610427</v>
          </cell>
          <cell r="M106">
            <v>54.23248214442696</v>
          </cell>
          <cell r="N106">
            <v>54.780388831938012</v>
          </cell>
          <cell r="O106">
            <v>55.109255084051775</v>
          </cell>
          <cell r="P106">
            <v>55.311956592543972</v>
          </cell>
          <cell r="Q106">
            <v>55.434978384042182</v>
          </cell>
          <cell r="R106">
            <v>55.510009339611933</v>
          </cell>
          <cell r="S106">
            <v>55.555611826075939</v>
          </cell>
        </row>
        <row r="107">
          <cell r="A107" t="str">
            <v>HR</v>
          </cell>
          <cell r="B107">
            <v>0</v>
          </cell>
          <cell r="C107">
            <v>4</v>
          </cell>
          <cell r="D107">
            <v>12</v>
          </cell>
          <cell r="E107">
            <v>28</v>
          </cell>
          <cell r="F107">
            <v>64</v>
          </cell>
          <cell r="G107">
            <v>249</v>
          </cell>
          <cell r="H107">
            <v>386</v>
          </cell>
          <cell r="I107">
            <v>402.33221943533363</v>
          </cell>
          <cell r="J107">
            <v>442.85939385825907</v>
          </cell>
          <cell r="K107">
            <v>460.50085469702896</v>
          </cell>
          <cell r="L107">
            <v>474.1445646747348</v>
          </cell>
          <cell r="M107">
            <v>481.91155028353882</v>
          </cell>
          <cell r="N107">
            <v>486.89684750290633</v>
          </cell>
          <cell r="O107">
            <v>489.89588125392987</v>
          </cell>
          <cell r="P107">
            <v>491.74288386510932</v>
          </cell>
          <cell r="Q107">
            <v>492.86440745895521</v>
          </cell>
          <cell r="R107">
            <v>493.54832585307855</v>
          </cell>
          <cell r="S107">
            <v>493.96404679323871</v>
          </cell>
        </row>
        <row r="108">
          <cell r="A108" t="str">
            <v>HU</v>
          </cell>
          <cell r="B108">
            <v>666.39534883720944</v>
          </cell>
          <cell r="C108">
            <v>971</v>
          </cell>
          <cell r="D108">
            <v>1579</v>
          </cell>
          <cell r="E108">
            <v>2794</v>
          </cell>
          <cell r="F108">
            <v>5526</v>
          </cell>
          <cell r="G108">
            <v>19461</v>
          </cell>
          <cell r="H108">
            <v>29474</v>
          </cell>
          <cell r="I108">
            <v>30420.811613171354</v>
          </cell>
          <cell r="J108">
            <v>33225.893308349667</v>
          </cell>
          <cell r="K108">
            <v>34404.136875458185</v>
          </cell>
          <cell r="L108">
            <v>35327.160585580976</v>
          </cell>
          <cell r="M108">
            <v>35848.042615464248</v>
          </cell>
          <cell r="N108">
            <v>36182.959177961231</v>
          </cell>
          <cell r="O108">
            <v>36383.999255419316</v>
          </cell>
          <cell r="P108">
            <v>36507.828207404185</v>
          </cell>
          <cell r="Q108">
            <v>36582.975183249262</v>
          </cell>
          <cell r="R108">
            <v>36628.79806138992</v>
          </cell>
          <cell r="S108">
            <v>36656.646895855512</v>
          </cell>
        </row>
        <row r="109">
          <cell r="A109" t="str">
            <v>IR</v>
          </cell>
          <cell r="B109">
            <v>0</v>
          </cell>
          <cell r="C109">
            <v>3</v>
          </cell>
          <cell r="D109">
            <v>8</v>
          </cell>
          <cell r="E109">
            <v>18</v>
          </cell>
          <cell r="F109">
            <v>42</v>
          </cell>
          <cell r="G109">
            <v>163</v>
          </cell>
          <cell r="H109">
            <v>252</v>
          </cell>
          <cell r="I109">
            <v>262.5442267669132</v>
          </cell>
          <cell r="J109">
            <v>288.78658048515632</v>
          </cell>
          <cell r="K109">
            <v>300.19686752824725</v>
          </cell>
          <cell r="L109">
            <v>309.02184039334514</v>
          </cell>
          <cell r="M109">
            <v>314.04413062406462</v>
          </cell>
          <cell r="N109">
            <v>317.26756617087096</v>
          </cell>
          <cell r="O109">
            <v>319.20653207402324</v>
          </cell>
          <cell r="P109">
            <v>320.4006411499368</v>
          </cell>
          <cell r="Q109">
            <v>321.12569837534585</v>
          </cell>
          <cell r="R109">
            <v>321.56784139866079</v>
          </cell>
          <cell r="S109">
            <v>321.83659611497347</v>
          </cell>
        </row>
        <row r="110">
          <cell r="A110" t="str">
            <v>IT</v>
          </cell>
          <cell r="B110">
            <v>477.09302325581399</v>
          </cell>
          <cell r="C110">
            <v>493</v>
          </cell>
          <cell r="D110">
            <v>523</v>
          </cell>
          <cell r="E110">
            <v>585</v>
          </cell>
          <cell r="F110">
            <v>720</v>
          </cell>
          <cell r="G110">
            <v>1391</v>
          </cell>
          <cell r="H110">
            <v>1681</v>
          </cell>
          <cell r="I110">
            <v>1549.6422201247126</v>
          </cell>
          <cell r="J110">
            <v>1563.0654086028758</v>
          </cell>
          <cell r="K110">
            <v>1547.1404283784323</v>
          </cell>
          <cell r="L110">
            <v>1544.1168161837991</v>
          </cell>
          <cell r="M110">
            <v>1540.4846555568822</v>
          </cell>
          <cell r="N110">
            <v>1538.7740660908669</v>
          </cell>
          <cell r="O110">
            <v>1537.60078994781</v>
          </cell>
          <cell r="P110">
            <v>1536.9252831883846</v>
          </cell>
          <cell r="Q110">
            <v>1536.5048446015583</v>
          </cell>
          <cell r="R110">
            <v>1536.2522117612548</v>
          </cell>
          <cell r="S110">
            <v>1536.0979645064685</v>
          </cell>
        </row>
        <row r="111">
          <cell r="A111" t="str">
            <v>LA</v>
          </cell>
          <cell r="B111">
            <v>0</v>
          </cell>
          <cell r="C111">
            <v>7</v>
          </cell>
          <cell r="D111">
            <v>21</v>
          </cell>
          <cell r="E111">
            <v>49</v>
          </cell>
          <cell r="F111">
            <v>113</v>
          </cell>
          <cell r="G111">
            <v>437</v>
          </cell>
          <cell r="H111">
            <v>676</v>
          </cell>
          <cell r="I111">
            <v>704.45615011079792</v>
          </cell>
          <cell r="J111">
            <v>775.01922410939528</v>
          </cell>
          <cell r="K111">
            <v>805.72537862373326</v>
          </cell>
          <cell r="L111">
            <v>829.46762944121974</v>
          </cell>
          <cell r="M111">
            <v>842.98205438405262</v>
          </cell>
          <cell r="N111">
            <v>851.65565201633876</v>
          </cell>
          <cell r="O111">
            <v>856.87327190873498</v>
          </cell>
          <cell r="P111">
            <v>860.08653001696882</v>
          </cell>
          <cell r="Q111">
            <v>862.03763143805259</v>
          </cell>
          <cell r="R111">
            <v>863.22742357765696</v>
          </cell>
          <cell r="S111">
            <v>863.95063647725249</v>
          </cell>
        </row>
        <row r="112">
          <cell r="A112" t="str">
            <v>LI</v>
          </cell>
          <cell r="B112">
            <v>20.465116279069772</v>
          </cell>
          <cell r="C112">
            <v>40</v>
          </cell>
          <cell r="D112">
            <v>79</v>
          </cell>
          <cell r="E112">
            <v>158</v>
          </cell>
          <cell r="F112">
            <v>334</v>
          </cell>
          <cell r="G112">
            <v>1233</v>
          </cell>
          <cell r="H112">
            <v>1890</v>
          </cell>
          <cell r="I112">
            <v>1959.6695959543622</v>
          </cell>
          <cell r="J112">
            <v>2148.6688105203443</v>
          </cell>
          <cell r="K112">
            <v>2229.4276255652649</v>
          </cell>
          <cell r="L112">
            <v>2292.3082286046238</v>
          </cell>
          <cell r="M112">
            <v>2327.9422383413967</v>
          </cell>
          <cell r="N112">
            <v>2350.8355161743557</v>
          </cell>
          <cell r="O112">
            <v>2364.5920403809778</v>
          </cell>
          <cell r="P112">
            <v>2373.0648180652206</v>
          </cell>
          <cell r="Q112">
            <v>2378.2080576917365</v>
          </cell>
          <cell r="R112">
            <v>2381.3443796381744</v>
          </cell>
          <cell r="S112">
            <v>2383.2506333911756</v>
          </cell>
        </row>
        <row r="113">
          <cell r="A113" t="str">
            <v>LX</v>
          </cell>
          <cell r="B113">
            <v>0</v>
          </cell>
          <cell r="C113">
            <v>0</v>
          </cell>
          <cell r="D113">
            <v>1</v>
          </cell>
          <cell r="E113">
            <v>2</v>
          </cell>
          <cell r="F113">
            <v>3</v>
          </cell>
          <cell r="G113">
            <v>13</v>
          </cell>
          <cell r="H113">
            <v>21</v>
          </cell>
          <cell r="I113">
            <v>21.507419694855034</v>
          </cell>
          <cell r="J113">
            <v>23.767759559865194</v>
          </cell>
          <cell r="K113">
            <v>24.678651550051743</v>
          </cell>
          <cell r="L113">
            <v>25.415197981614167</v>
          </cell>
          <cell r="M113">
            <v>25.827042350768824</v>
          </cell>
          <cell r="N113">
            <v>26.093642531546561</v>
          </cell>
          <cell r="O113">
            <v>26.253410521947576</v>
          </cell>
          <cell r="P113">
            <v>26.351974473386786</v>
          </cell>
          <cell r="Q113">
            <v>26.411776236149926</v>
          </cell>
          <cell r="R113">
            <v>26.448256618475266</v>
          </cell>
          <cell r="S113">
            <v>26.470427625665703</v>
          </cell>
        </row>
        <row r="114">
          <cell r="A114" t="str">
            <v>MA</v>
          </cell>
          <cell r="B114">
            <v>0</v>
          </cell>
          <cell r="C114">
            <v>0</v>
          </cell>
          <cell r="D114">
            <v>1</v>
          </cell>
          <cell r="E114">
            <v>3</v>
          </cell>
          <cell r="F114">
            <v>6</v>
          </cell>
          <cell r="G114">
            <v>23</v>
          </cell>
          <cell r="H114">
            <v>36</v>
          </cell>
          <cell r="I114">
            <v>37.581514557125473</v>
          </cell>
          <cell r="J114">
            <v>41.470875283329782</v>
          </cell>
          <cell r="K114">
            <v>43.170322060574811</v>
          </cell>
          <cell r="L114">
            <v>44.484636920645784</v>
          </cell>
          <cell r="M114">
            <v>45.233599751299934</v>
          </cell>
          <cell r="N114">
            <v>45.714423634323218</v>
          </cell>
          <cell r="O114">
            <v>46.003764295072763</v>
          </cell>
          <cell r="P114">
            <v>46.181978195121069</v>
          </cell>
          <cell r="Q114">
            <v>46.290202806713218</v>
          </cell>
          <cell r="R114">
            <v>46.356202421643793</v>
          </cell>
          <cell r="S114">
            <v>46.396321781982891</v>
          </cell>
        </row>
        <row r="115">
          <cell r="A115" t="str">
            <v>NL</v>
          </cell>
          <cell r="B115">
            <v>0</v>
          </cell>
          <cell r="C115">
            <v>40</v>
          </cell>
          <cell r="D115">
            <v>120</v>
          </cell>
          <cell r="E115">
            <v>279</v>
          </cell>
          <cell r="F115">
            <v>638</v>
          </cell>
          <cell r="G115">
            <v>2471</v>
          </cell>
          <cell r="H115">
            <v>3827</v>
          </cell>
          <cell r="I115">
            <v>3986.1880625979256</v>
          </cell>
          <cell r="J115">
            <v>4385.9891403262218</v>
          </cell>
          <cell r="K115">
            <v>4559.593270135194</v>
          </cell>
          <cell r="L115">
            <v>4693.9897258796618</v>
          </cell>
          <cell r="M115">
            <v>4770.4521263369443</v>
          </cell>
          <cell r="N115">
            <v>4819.5375105431704</v>
          </cell>
          <cell r="O115">
            <v>4849.0618106226329</v>
          </cell>
          <cell r="P115">
            <v>4867.2451456045846</v>
          </cell>
          <cell r="Q115">
            <v>4878.2858892121058</v>
          </cell>
          <cell r="R115">
            <v>4885.0186593790686</v>
          </cell>
          <cell r="S115">
            <v>4889.1111426880025</v>
          </cell>
        </row>
        <row r="116">
          <cell r="A116" t="str">
            <v>PD</v>
          </cell>
          <cell r="B116">
            <v>0</v>
          </cell>
          <cell r="C116">
            <v>113</v>
          </cell>
          <cell r="D116">
            <v>339</v>
          </cell>
          <cell r="E116">
            <v>791</v>
          </cell>
          <cell r="F116">
            <v>1809</v>
          </cell>
          <cell r="G116">
            <v>7009</v>
          </cell>
          <cell r="H116">
            <v>10853</v>
          </cell>
          <cell r="I116">
            <v>11305.050184128537</v>
          </cell>
          <cell r="J116">
            <v>12438.538542715285</v>
          </cell>
          <cell r="K116">
            <v>12930.856206259747</v>
          </cell>
          <cell r="L116">
            <v>13311.925401190822</v>
          </cell>
          <cell r="M116">
            <v>13528.740529638008</v>
          </cell>
          <cell r="N116">
            <v>13667.921532596994</v>
          </cell>
          <cell r="O116">
            <v>13751.638327230332</v>
          </cell>
          <cell r="P116">
            <v>13803.197216075607</v>
          </cell>
          <cell r="Q116">
            <v>13834.503341404681</v>
          </cell>
          <cell r="R116">
            <v>13853.594141191717</v>
          </cell>
          <cell r="S116">
            <v>13865.198400326439</v>
          </cell>
        </row>
        <row r="117">
          <cell r="A117" t="str">
            <v>PL</v>
          </cell>
          <cell r="B117">
            <v>0</v>
          </cell>
          <cell r="C117">
            <v>0</v>
          </cell>
          <cell r="D117">
            <v>1</v>
          </cell>
          <cell r="E117">
            <v>3</v>
          </cell>
          <cell r="F117">
            <v>7</v>
          </cell>
          <cell r="G117">
            <v>25</v>
          </cell>
          <cell r="H117">
            <v>39</v>
          </cell>
          <cell r="I117">
            <v>40.762057727302746</v>
          </cell>
          <cell r="J117">
            <v>44.963844360670969</v>
          </cell>
          <cell r="K117">
            <v>46.809518855210001</v>
          </cell>
          <cell r="L117">
            <v>48.232560675974092</v>
          </cell>
          <cell r="M117">
            <v>49.044469693172978</v>
          </cell>
          <cell r="N117">
            <v>49.565392878832014</v>
          </cell>
          <cell r="O117">
            <v>49.878943974257446</v>
          </cell>
          <cell r="P117">
            <v>50.072046143753717</v>
          </cell>
          <cell r="Q117">
            <v>50.189318095384444</v>
          </cell>
          <cell r="R117">
            <v>50.260833306911685</v>
          </cell>
          <cell r="S117">
            <v>50.304305894945358</v>
          </cell>
        </row>
        <row r="118">
          <cell r="A118" t="str">
            <v>RO</v>
          </cell>
          <cell r="B118">
            <v>117.67441860465118</v>
          </cell>
          <cell r="C118">
            <v>142</v>
          </cell>
          <cell r="D118">
            <v>191</v>
          </cell>
          <cell r="E118">
            <v>289</v>
          </cell>
          <cell r="F118">
            <v>509</v>
          </cell>
          <cell r="G118">
            <v>1626</v>
          </cell>
          <cell r="H118">
            <v>2401</v>
          </cell>
          <cell r="I118">
            <v>2451.8880943771651</v>
          </cell>
          <cell r="J118">
            <v>2613.4896239358281</v>
          </cell>
          <cell r="K118">
            <v>2666.0148200532408</v>
          </cell>
          <cell r="L118">
            <v>2703.3388177538327</v>
          </cell>
          <cell r="M118">
            <v>2720.5926751440707</v>
          </cell>
          <cell r="N118">
            <v>2730.2756181537466</v>
          </cell>
          <cell r="O118">
            <v>2735.183744286287</v>
          </cell>
          <cell r="P118">
            <v>2737.7910496876525</v>
          </cell>
          <cell r="Q118">
            <v>2739.1427115531192</v>
          </cell>
          <cell r="R118">
            <v>2739.851339073638</v>
          </cell>
          <cell r="S118">
            <v>2740.2206751634299</v>
          </cell>
        </row>
        <row r="119">
          <cell r="A119" t="str">
            <v>SK</v>
          </cell>
          <cell r="B119">
            <v>74.186046511627907</v>
          </cell>
          <cell r="C119">
            <v>94</v>
          </cell>
          <cell r="D119">
            <v>133</v>
          </cell>
          <cell r="E119">
            <v>212</v>
          </cell>
          <cell r="F119">
            <v>388</v>
          </cell>
          <cell r="G119">
            <v>1286</v>
          </cell>
          <cell r="H119">
            <v>1917</v>
          </cell>
          <cell r="I119">
            <v>1965.6177320668935</v>
          </cell>
          <cell r="J119">
            <v>2135.6269963503287</v>
          </cell>
          <cell r="K119">
            <v>2205.0954259266805</v>
          </cell>
          <cell r="L119">
            <v>2260.1056430884705</v>
          </cell>
          <cell r="M119">
            <v>2290.9423782441727</v>
          </cell>
          <cell r="N119">
            <v>2310.8007712182048</v>
          </cell>
          <cell r="O119">
            <v>2322.7017048496359</v>
          </cell>
          <cell r="P119">
            <v>2330.0331575425785</v>
          </cell>
          <cell r="Q119">
            <v>2334.4804418020863</v>
          </cell>
          <cell r="R119">
            <v>2337.1922295769432</v>
          </cell>
          <cell r="S119">
            <v>2338.8401193578125</v>
          </cell>
        </row>
        <row r="120">
          <cell r="A120" t="str">
            <v>SN</v>
          </cell>
          <cell r="B120">
            <v>20.465116279069772</v>
          </cell>
          <cell r="C120">
            <v>34</v>
          </cell>
          <cell r="D120">
            <v>62</v>
          </cell>
          <cell r="E120">
            <v>118</v>
          </cell>
          <cell r="F120">
            <v>244</v>
          </cell>
          <cell r="G120">
            <v>885</v>
          </cell>
          <cell r="H120">
            <v>1350</v>
          </cell>
          <cell r="I120">
            <v>1397.3468340177005</v>
          </cell>
          <cell r="J120">
            <v>1557.7290082545292</v>
          </cell>
          <cell r="K120">
            <v>1638.7740112540521</v>
          </cell>
          <cell r="L120">
            <v>1709.4848807312746</v>
          </cell>
          <cell r="M120">
            <v>1756.3507743219523</v>
          </cell>
          <cell r="N120">
            <v>1790.5464467210102</v>
          </cell>
          <cell r="O120">
            <v>1814.2046257777465</v>
          </cell>
          <cell r="P120">
            <v>1830.8067564527523</v>
          </cell>
          <cell r="Q120">
            <v>1842.3222798786458</v>
          </cell>
          <cell r="R120">
            <v>1850.317788785447</v>
          </cell>
          <cell r="S120">
            <v>1855.8520055867068</v>
          </cell>
        </row>
        <row r="121">
          <cell r="A121" t="str">
            <v>SP</v>
          </cell>
          <cell r="B121">
            <v>0</v>
          </cell>
          <cell r="C121">
            <v>0</v>
          </cell>
          <cell r="D121">
            <v>1</v>
          </cell>
          <cell r="E121">
            <v>3</v>
          </cell>
          <cell r="F121">
            <v>6</v>
          </cell>
          <cell r="G121">
            <v>23</v>
          </cell>
          <cell r="H121">
            <v>36</v>
          </cell>
          <cell r="I121">
            <v>37.504228366864908</v>
          </cell>
          <cell r="J121">
            <v>41.361262042481172</v>
          </cell>
          <cell r="K121">
            <v>43.033402702023345</v>
          </cell>
          <cell r="L121">
            <v>44.331353878994157</v>
          </cell>
          <cell r="M121">
            <v>45.06960896488436</v>
          </cell>
          <cell r="N121">
            <v>45.543857941036592</v>
          </cell>
          <cell r="O121">
            <v>45.82911886142886</v>
          </cell>
          <cell r="P121">
            <v>46.004838030158176</v>
          </cell>
          <cell r="Q121">
            <v>46.111536642537637</v>
          </cell>
          <cell r="R121">
            <v>46.176606427482128</v>
          </cell>
          <cell r="S121">
            <v>46.216159522356911</v>
          </cell>
        </row>
        <row r="122">
          <cell r="A122" t="str">
            <v>SV</v>
          </cell>
          <cell r="B122">
            <v>0</v>
          </cell>
          <cell r="C122">
            <v>171</v>
          </cell>
          <cell r="D122">
            <v>512</v>
          </cell>
          <cell r="E122">
            <v>1196</v>
          </cell>
          <cell r="F122">
            <v>2733</v>
          </cell>
          <cell r="G122">
            <v>10589</v>
          </cell>
          <cell r="H122">
            <v>16396</v>
          </cell>
          <cell r="I122">
            <v>17079.109056211451</v>
          </cell>
          <cell r="J122">
            <v>18971.893840997494</v>
          </cell>
          <cell r="K122">
            <v>19870.383309633962</v>
          </cell>
          <cell r="L122">
            <v>20607.978972029552</v>
          </cell>
          <cell r="M122">
            <v>21063.288531642982</v>
          </cell>
          <cell r="N122">
            <v>21375.377928677055</v>
          </cell>
          <cell r="O122">
            <v>21577.308089023216</v>
          </cell>
          <cell r="P122">
            <v>21710.325940943927</v>
          </cell>
          <cell r="Q122">
            <v>21796.859395736614</v>
          </cell>
          <cell r="R122">
            <v>21853.289781049811</v>
          </cell>
          <cell r="S122">
            <v>21889.978230120683</v>
          </cell>
        </row>
        <row r="123">
          <cell r="A123" t="str">
            <v>UK</v>
          </cell>
          <cell r="B123">
            <v>0</v>
          </cell>
          <cell r="C123">
            <v>71</v>
          </cell>
          <cell r="D123">
            <v>213</v>
          </cell>
          <cell r="E123">
            <v>498</v>
          </cell>
          <cell r="F123">
            <v>1138</v>
          </cell>
          <cell r="G123">
            <v>4411</v>
          </cell>
          <cell r="H123">
            <v>6830</v>
          </cell>
          <cell r="I123">
            <v>7114.4587736533213</v>
          </cell>
          <cell r="J123">
            <v>7827.735420469623</v>
          </cell>
          <cell r="K123">
            <v>8137.5363084353066</v>
          </cell>
          <cell r="L123">
            <v>8377.3317882448573</v>
          </cell>
          <cell r="M123">
            <v>8513.7667684673579</v>
          </cell>
          <cell r="N123">
            <v>8601.3489754878192</v>
          </cell>
          <cell r="O123">
            <v>8654.0292717995999</v>
          </cell>
          <cell r="P123">
            <v>8686.4736200067364</v>
          </cell>
          <cell r="Q123">
            <v>8706.1735518211044</v>
          </cell>
          <cell r="R123">
            <v>8718.1867731781804</v>
          </cell>
          <cell r="S123">
            <v>8725.4889566369693</v>
          </cell>
        </row>
        <row r="129">
          <cell r="B129">
            <v>2015</v>
          </cell>
          <cell r="C129">
            <v>2020</v>
          </cell>
          <cell r="D129">
            <v>2025</v>
          </cell>
          <cell r="E129">
            <v>2030</v>
          </cell>
          <cell r="F129">
            <v>2035</v>
          </cell>
          <cell r="G129">
            <v>2040</v>
          </cell>
          <cell r="H129">
            <v>2045</v>
          </cell>
          <cell r="I129">
            <v>2050</v>
          </cell>
          <cell r="J129">
            <v>2055</v>
          </cell>
          <cell r="K129">
            <v>2060</v>
          </cell>
          <cell r="L129">
            <v>2065</v>
          </cell>
          <cell r="M129">
            <v>2070</v>
          </cell>
          <cell r="N129">
            <v>2075</v>
          </cell>
          <cell r="O129">
            <v>2080</v>
          </cell>
          <cell r="P129">
            <v>2085</v>
          </cell>
          <cell r="Q129">
            <v>2090</v>
          </cell>
          <cell r="R129">
            <v>2095</v>
          </cell>
          <cell r="S129">
            <v>2100</v>
          </cell>
        </row>
        <row r="130">
          <cell r="A130" t="str">
            <v>AU</v>
          </cell>
          <cell r="B130">
            <v>27.209302325581397</v>
          </cell>
          <cell r="C130">
            <v>37</v>
          </cell>
          <cell r="D130">
            <v>55</v>
          </cell>
          <cell r="E130">
            <v>93</v>
          </cell>
          <cell r="F130">
            <v>176</v>
          </cell>
          <cell r="G130">
            <v>604</v>
          </cell>
          <cell r="H130">
            <v>908</v>
          </cell>
          <cell r="I130">
            <v>934.25077421364699</v>
          </cell>
          <cell r="J130">
            <v>1062.4625015328893</v>
          </cell>
          <cell r="K130">
            <v>1142.0670122863507</v>
          </cell>
          <cell r="L130">
            <v>1223.0909048443225</v>
          </cell>
          <cell r="M130">
            <v>1288.8052706543026</v>
          </cell>
          <cell r="N130">
            <v>1345.8693330192225</v>
          </cell>
          <cell r="O130">
            <v>1393.4640761464495</v>
          </cell>
          <cell r="P130">
            <v>1433.338535126951</v>
          </cell>
          <cell r="Q130">
            <v>1466.3918746445386</v>
          </cell>
          <cell r="R130">
            <v>1493.7055396443527</v>
          </cell>
          <cell r="S130">
            <v>1516.1719752761389</v>
          </cell>
        </row>
        <row r="131">
          <cell r="A131" t="str">
            <v>BE</v>
          </cell>
          <cell r="B131">
            <v>0</v>
          </cell>
          <cell r="C131">
            <v>1</v>
          </cell>
          <cell r="D131">
            <v>2</v>
          </cell>
          <cell r="E131">
            <v>4</v>
          </cell>
          <cell r="F131">
            <v>8</v>
          </cell>
          <cell r="G131">
            <v>33</v>
          </cell>
          <cell r="H131">
            <v>51</v>
          </cell>
          <cell r="I131">
            <v>52.863590960598955</v>
          </cell>
          <cell r="J131">
            <v>60.843675591841496</v>
          </cell>
          <cell r="K131">
            <v>65.92247160016403</v>
          </cell>
          <cell r="L131">
            <v>71.095186170349237</v>
          </cell>
          <cell r="M131">
            <v>75.326682240394959</v>
          </cell>
          <cell r="N131">
            <v>79.016216908613742</v>
          </cell>
          <cell r="O131">
            <v>82.107099564081366</v>
          </cell>
          <cell r="P131">
            <v>84.70480204130358</v>
          </cell>
          <cell r="Q131">
            <v>86.863975484650041</v>
          </cell>
          <cell r="R131">
            <v>88.652025063406782</v>
          </cell>
          <cell r="S131">
            <v>90.12533462671351</v>
          </cell>
        </row>
        <row r="132">
          <cell r="A132" t="str">
            <v>BG</v>
          </cell>
          <cell r="B132">
            <v>0</v>
          </cell>
          <cell r="C132">
            <v>4</v>
          </cell>
          <cell r="D132">
            <v>13</v>
          </cell>
          <cell r="E132">
            <v>30</v>
          </cell>
          <cell r="F132">
            <v>68</v>
          </cell>
          <cell r="G132">
            <v>265</v>
          </cell>
          <cell r="H132">
            <v>410</v>
          </cell>
          <cell r="I132">
            <v>427.56993940880494</v>
          </cell>
          <cell r="J132">
            <v>493.57622119967152</v>
          </cell>
          <cell r="K132">
            <v>536.3556298468136</v>
          </cell>
          <cell r="L132">
            <v>579.72495340457624</v>
          </cell>
          <cell r="M132">
            <v>615.36425464100239</v>
          </cell>
          <cell r="N132">
            <v>646.45985906587805</v>
          </cell>
          <cell r="O132">
            <v>672.55479237096472</v>
          </cell>
          <cell r="P132">
            <v>694.50675843025863</v>
          </cell>
          <cell r="Q132">
            <v>712.77001006938872</v>
          </cell>
          <cell r="R132">
            <v>727.90460257496136</v>
          </cell>
          <cell r="S132">
            <v>740.38244066206357</v>
          </cell>
        </row>
        <row r="133">
          <cell r="A133" t="str">
            <v>CP</v>
          </cell>
          <cell r="B133">
            <v>0</v>
          </cell>
          <cell r="C133">
            <v>1</v>
          </cell>
          <cell r="D133">
            <v>2</v>
          </cell>
          <cell r="E133">
            <v>4</v>
          </cell>
          <cell r="F133">
            <v>8</v>
          </cell>
          <cell r="G133">
            <v>31</v>
          </cell>
          <cell r="H133">
            <v>48</v>
          </cell>
          <cell r="I133">
            <v>50.205243696746038</v>
          </cell>
          <cell r="J133">
            <v>58.044160897889626</v>
          </cell>
          <cell r="K133">
            <v>63.16830207264033</v>
          </cell>
          <cell r="L133">
            <v>68.352623032062198</v>
          </cell>
          <cell r="M133">
            <v>72.622221219362473</v>
          </cell>
          <cell r="N133">
            <v>76.348906510355093</v>
          </cell>
          <cell r="O133">
            <v>79.478943456837754</v>
          </cell>
          <cell r="P133">
            <v>82.113311320099967</v>
          </cell>
          <cell r="Q133">
            <v>84.306041540885985</v>
          </cell>
          <cell r="R133">
            <v>86.123773722342051</v>
          </cell>
          <cell r="S133">
            <v>87.62285989812311</v>
          </cell>
        </row>
        <row r="134">
          <cell r="A134" t="str">
            <v>CZ</v>
          </cell>
          <cell r="B134">
            <v>0</v>
          </cell>
          <cell r="C134">
            <v>11</v>
          </cell>
          <cell r="D134">
            <v>32</v>
          </cell>
          <cell r="E134">
            <v>76</v>
          </cell>
          <cell r="F134">
            <v>173</v>
          </cell>
          <cell r="G134">
            <v>669</v>
          </cell>
          <cell r="H134">
            <v>1036</v>
          </cell>
          <cell r="I134">
            <v>1079.4098379768036</v>
          </cell>
          <cell r="J134">
            <v>1245.9170642866272</v>
          </cell>
          <cell r="K134">
            <v>1353.5437898056493</v>
          </cell>
          <cell r="L134">
            <v>1462.7610626352887</v>
          </cell>
          <cell r="M134">
            <v>1552.4610957322545</v>
          </cell>
          <cell r="N134">
            <v>1630.7279776557759</v>
          </cell>
          <cell r="O134">
            <v>1696.3974890565155</v>
          </cell>
          <cell r="P134">
            <v>1751.6376912867936</v>
          </cell>
          <cell r="Q134">
            <v>1797.592053349817</v>
          </cell>
          <cell r="R134">
            <v>1835.6720790839292</v>
          </cell>
          <cell r="S134">
            <v>1867.0660402454052</v>
          </cell>
        </row>
        <row r="135">
          <cell r="A135" t="str">
            <v>DK</v>
          </cell>
          <cell r="B135">
            <v>344.65116279069775</v>
          </cell>
          <cell r="C135">
            <v>349</v>
          </cell>
          <cell r="D135">
            <v>358</v>
          </cell>
          <cell r="E135">
            <v>375</v>
          </cell>
          <cell r="F135">
            <v>413</v>
          </cell>
          <cell r="G135">
            <v>589</v>
          </cell>
          <cell r="H135">
            <v>572</v>
          </cell>
          <cell r="I135">
            <v>450</v>
          </cell>
          <cell r="J135">
            <v>568.65933861472467</v>
          </cell>
          <cell r="K135">
            <v>565.33818775128691</v>
          </cell>
          <cell r="L135">
            <v>562.03643346205217</v>
          </cell>
          <cell r="M135">
            <v>558.75396246487639</v>
          </cell>
          <cell r="N135">
            <v>555.49066213921901</v>
          </cell>
          <cell r="O135">
            <v>552.24642052227932</v>
          </cell>
          <cell r="P135">
            <v>549.02112630515467</v>
          </cell>
          <cell r="Q135">
            <v>545.8146688290218</v>
          </cell>
          <cell r="R135">
            <v>542.62693808134009</v>
          </cell>
          <cell r="S135">
            <v>539.45782469207688</v>
          </cell>
        </row>
        <row r="136">
          <cell r="A136" t="str">
            <v>ES</v>
          </cell>
          <cell r="B136">
            <v>0</v>
          </cell>
          <cell r="C136">
            <v>3</v>
          </cell>
          <cell r="D136">
            <v>10</v>
          </cell>
          <cell r="E136">
            <v>24</v>
          </cell>
          <cell r="F136">
            <v>55</v>
          </cell>
          <cell r="G136">
            <v>215</v>
          </cell>
          <cell r="H136">
            <v>332</v>
          </cell>
          <cell r="I136">
            <v>346.06869209397718</v>
          </cell>
          <cell r="J136">
            <v>380.61982987166976</v>
          </cell>
          <cell r="K136">
            <v>395.67705970673751</v>
          </cell>
          <cell r="L136">
            <v>407.30774882790735</v>
          </cell>
          <cell r="M136">
            <v>413.93026527201556</v>
          </cell>
          <cell r="N136">
            <v>418.17972226482664</v>
          </cell>
          <cell r="O136">
            <v>420.73615014579076</v>
          </cell>
          <cell r="P136">
            <v>422.31044463231262</v>
          </cell>
          <cell r="Q136">
            <v>423.26637109403788</v>
          </cell>
          <cell r="R136">
            <v>423.84929344286553</v>
          </cell>
          <cell r="S136">
            <v>424.20362201118024</v>
          </cell>
        </row>
        <row r="137">
          <cell r="A137" t="str">
            <v>FI</v>
          </cell>
          <cell r="B137">
            <v>0</v>
          </cell>
          <cell r="C137">
            <v>13</v>
          </cell>
          <cell r="D137">
            <v>38</v>
          </cell>
          <cell r="E137">
            <v>90</v>
          </cell>
          <cell r="F137">
            <v>205</v>
          </cell>
          <cell r="G137">
            <v>794</v>
          </cell>
          <cell r="H137">
            <v>1230</v>
          </cell>
          <cell r="I137">
            <v>1281.0630463873797</v>
          </cell>
          <cell r="J137">
            <v>1409.5861650824711</v>
          </cell>
          <cell r="K137">
            <v>1465.3743480527542</v>
          </cell>
          <cell r="L137">
            <v>1508.5720562970498</v>
          </cell>
          <cell r="M137">
            <v>1533.1465778582603</v>
          </cell>
          <cell r="N137">
            <v>1548.9229469674083</v>
          </cell>
          <cell r="O137">
            <v>1558.4120897584589</v>
          </cell>
          <cell r="P137">
            <v>1564.2562829489857</v>
          </cell>
          <cell r="Q137">
            <v>1567.8048077091348</v>
          </cell>
          <cell r="R137">
            <v>1569.9687420091093</v>
          </cell>
          <cell r="S137">
            <v>1571.2840786026288</v>
          </cell>
        </row>
        <row r="138">
          <cell r="A138" t="str">
            <v>FR</v>
          </cell>
          <cell r="B138">
            <v>0</v>
          </cell>
          <cell r="C138">
            <v>39</v>
          </cell>
          <cell r="D138">
            <v>117</v>
          </cell>
          <cell r="E138">
            <v>272</v>
          </cell>
          <cell r="F138">
            <v>623</v>
          </cell>
          <cell r="G138">
            <v>2413</v>
          </cell>
          <cell r="H138">
            <v>3737</v>
          </cell>
          <cell r="I138">
            <v>3892.1957082596332</v>
          </cell>
          <cell r="J138">
            <v>4449.2954983183281</v>
          </cell>
          <cell r="K138">
            <v>4784.2726869039379</v>
          </cell>
          <cell r="L138">
            <v>5107.5262136708216</v>
          </cell>
          <cell r="M138">
            <v>5355.7336169605833</v>
          </cell>
          <cell r="N138">
            <v>5559.9707738744319</v>
          </cell>
          <cell r="O138">
            <v>5720.9679228258155</v>
          </cell>
          <cell r="P138">
            <v>5848.5733404345783</v>
          </cell>
          <cell r="Q138">
            <v>5948.601311386722</v>
          </cell>
          <cell r="R138">
            <v>6026.8188629548395</v>
          </cell>
          <cell r="S138">
            <v>6087.7199050914205</v>
          </cell>
        </row>
        <row r="139">
          <cell r="A139" t="str">
            <v>GE</v>
          </cell>
          <cell r="B139">
            <v>4.5348837209302335</v>
          </cell>
          <cell r="C139">
            <v>30</v>
          </cell>
          <cell r="D139">
            <v>81</v>
          </cell>
          <cell r="E139">
            <v>182</v>
          </cell>
          <cell r="F139">
            <v>410</v>
          </cell>
          <cell r="G139">
            <v>1575</v>
          </cell>
          <cell r="H139">
            <v>2434</v>
          </cell>
          <cell r="I139">
            <v>2534</v>
          </cell>
          <cell r="J139">
            <v>2839.9000680176205</v>
          </cell>
          <cell r="K139">
            <v>2997.4698625775968</v>
          </cell>
          <cell r="L139">
            <v>3134.2932808372516</v>
          </cell>
          <cell r="M139">
            <v>3225.4212976565586</v>
          </cell>
          <cell r="N139">
            <v>3291.9220262389531</v>
          </cell>
          <cell r="O139">
            <v>3337.9983126575275</v>
          </cell>
          <cell r="P139">
            <v>3370.3467723347567</v>
          </cell>
          <cell r="Q139">
            <v>3392.7965385173266</v>
          </cell>
          <cell r="R139">
            <v>3408.3882894089488</v>
          </cell>
          <cell r="S139">
            <v>3419.1828909507767</v>
          </cell>
        </row>
        <row r="140">
          <cell r="A140" t="str">
            <v>GR</v>
          </cell>
          <cell r="B140">
            <v>0</v>
          </cell>
          <cell r="C140">
            <v>1</v>
          </cell>
          <cell r="D140">
            <v>2</v>
          </cell>
          <cell r="E140">
            <v>5</v>
          </cell>
          <cell r="F140">
            <v>11</v>
          </cell>
          <cell r="G140">
            <v>41</v>
          </cell>
          <cell r="H140">
            <v>64</v>
          </cell>
          <cell r="I140">
            <v>66.58000114385294</v>
          </cell>
          <cell r="J140">
            <v>76.254160138796749</v>
          </cell>
          <cell r="K140">
            <v>82.048974068742083</v>
          </cell>
          <cell r="L140">
            <v>87.659321238783605</v>
          </cell>
          <cell r="M140">
            <v>91.965942897513372</v>
          </cell>
          <cell r="N140">
            <v>95.512644291004733</v>
          </cell>
          <cell r="O140">
            <v>98.309059245282441</v>
          </cell>
          <cell r="P140">
            <v>100.52623363712671</v>
          </cell>
          <cell r="Q140">
            <v>102.26457717328832</v>
          </cell>
          <cell r="R140">
            <v>103.62412509260676</v>
          </cell>
          <cell r="S140">
            <v>104.68281540973499</v>
          </cell>
        </row>
        <row r="141">
          <cell r="A141" t="str">
            <v>HR</v>
          </cell>
          <cell r="B141">
            <v>0</v>
          </cell>
          <cell r="C141">
            <v>1</v>
          </cell>
          <cell r="D141">
            <v>4</v>
          </cell>
          <cell r="E141">
            <v>8</v>
          </cell>
          <cell r="F141">
            <v>19</v>
          </cell>
          <cell r="G141">
            <v>74</v>
          </cell>
          <cell r="H141">
            <v>114</v>
          </cell>
          <cell r="I141">
            <v>119.2095464993581</v>
          </cell>
          <cell r="J141">
            <v>136.27710410911638</v>
          </cell>
          <cell r="K141">
            <v>146.66803035323679</v>
          </cell>
          <cell r="L141">
            <v>156.64306154492778</v>
          </cell>
          <cell r="M141">
            <v>164.32163646407545</v>
          </cell>
          <cell r="N141">
            <v>170.63665099484669</v>
          </cell>
          <cell r="O141">
            <v>175.61765276654373</v>
          </cell>
          <cell r="P141">
            <v>179.56583038344658</v>
          </cell>
          <cell r="Q141">
            <v>182.66138918128695</v>
          </cell>
          <cell r="R141">
            <v>185.08221998666789</v>
          </cell>
          <cell r="S141">
            <v>186.96729362465939</v>
          </cell>
        </row>
        <row r="142">
          <cell r="A142" t="str">
            <v>HU</v>
          </cell>
          <cell r="B142">
            <v>1.5116279069767444</v>
          </cell>
          <cell r="C142">
            <v>23</v>
          </cell>
          <cell r="D142">
            <v>66</v>
          </cell>
          <cell r="E142">
            <v>151</v>
          </cell>
          <cell r="F142">
            <v>344</v>
          </cell>
          <cell r="G142">
            <v>1329</v>
          </cell>
          <cell r="H142">
            <v>2056</v>
          </cell>
          <cell r="I142">
            <v>2140.7237801861324</v>
          </cell>
          <cell r="J142">
            <v>2354.6158015039132</v>
          </cell>
          <cell r="K142">
            <v>2447.3810505873089</v>
          </cell>
          <cell r="L142">
            <v>2519.2219337090219</v>
          </cell>
          <cell r="M142">
            <v>2560.0821854850842</v>
          </cell>
          <cell r="N142">
            <v>2586.3136463053056</v>
          </cell>
          <cell r="O142">
            <v>2602.0903456372153</v>
          </cell>
          <cell r="P142">
            <v>2611.8068322957802</v>
          </cell>
          <cell r="Q142">
            <v>2617.7064604568195</v>
          </cell>
          <cell r="R142">
            <v>2621.3041062037005</v>
          </cell>
          <cell r="S142">
            <v>2623.4909042518238</v>
          </cell>
        </row>
        <row r="143">
          <cell r="A143" t="str">
            <v>IR</v>
          </cell>
          <cell r="B143">
            <v>0</v>
          </cell>
          <cell r="C143">
            <v>0</v>
          </cell>
          <cell r="D143">
            <v>1</v>
          </cell>
          <cell r="E143">
            <v>3</v>
          </cell>
          <cell r="F143">
            <v>6</v>
          </cell>
          <cell r="G143">
            <v>25</v>
          </cell>
          <cell r="H143">
            <v>38</v>
          </cell>
          <cell r="I143">
            <v>40.006739316862976</v>
          </cell>
          <cell r="J143">
            <v>43.980842320747271</v>
          </cell>
          <cell r="K143">
            <v>45.787138134809361</v>
          </cell>
          <cell r="L143">
            <v>47.151682573851062</v>
          </cell>
          <cell r="M143">
            <v>47.936311481976794</v>
          </cell>
          <cell r="N143">
            <v>48.437683692520451</v>
          </cell>
          <cell r="O143">
            <v>48.739950720424176</v>
          </cell>
          <cell r="P143">
            <v>48.925943199523793</v>
          </cell>
          <cell r="Q143">
            <v>49.038932462252255</v>
          </cell>
          <cell r="R143">
            <v>49.107823039251691</v>
          </cell>
          <cell r="S143">
            <v>49.149702515998079</v>
          </cell>
        </row>
        <row r="144">
          <cell r="A144" t="str">
            <v>IT</v>
          </cell>
          <cell r="B144">
            <v>0</v>
          </cell>
          <cell r="C144">
            <v>2</v>
          </cell>
          <cell r="D144">
            <v>6</v>
          </cell>
          <cell r="E144">
            <v>13</v>
          </cell>
          <cell r="F144">
            <v>30</v>
          </cell>
          <cell r="G144">
            <v>115</v>
          </cell>
          <cell r="H144">
            <v>179</v>
          </cell>
          <cell r="I144">
            <v>185.95706641496551</v>
          </cell>
          <cell r="J144">
            <v>212.67602234024844</v>
          </cell>
          <cell r="K144">
            <v>228.61279800597163</v>
          </cell>
          <cell r="L144">
            <v>244.05115916946207</v>
          </cell>
          <cell r="M144">
            <v>255.88752590156327</v>
          </cell>
          <cell r="N144">
            <v>265.63216210826874</v>
          </cell>
          <cell r="O144">
            <v>273.31156236427171</v>
          </cell>
          <cell r="P144">
            <v>279.39853401135446</v>
          </cell>
          <cell r="Q144">
            <v>284.16970453932464</v>
          </cell>
          <cell r="R144">
            <v>287.90052160426762</v>
          </cell>
          <cell r="S144">
            <v>290.80530882164123</v>
          </cell>
        </row>
        <row r="145">
          <cell r="A145" t="str">
            <v>LA</v>
          </cell>
          <cell r="B145">
            <v>0</v>
          </cell>
          <cell r="C145">
            <v>2</v>
          </cell>
          <cell r="D145">
            <v>6</v>
          </cell>
          <cell r="E145">
            <v>15</v>
          </cell>
          <cell r="F145">
            <v>33</v>
          </cell>
          <cell r="G145">
            <v>129</v>
          </cell>
          <cell r="H145">
            <v>200</v>
          </cell>
          <cell r="I145">
            <v>208.72774818097716</v>
          </cell>
          <cell r="J145">
            <v>229.8428064714083</v>
          </cell>
          <cell r="K145">
            <v>239.07925193888181</v>
          </cell>
          <cell r="L145">
            <v>246.20646376322432</v>
          </cell>
          <cell r="M145">
            <v>250.26852094581068</v>
          </cell>
          <cell r="N145">
            <v>252.87477156886888</v>
          </cell>
          <cell r="O145">
            <v>254.44305149890346</v>
          </cell>
          <cell r="P145">
            <v>255.40884117670706</v>
          </cell>
          <cell r="Q145">
            <v>255.99531896361148</v>
          </cell>
          <cell r="R145">
            <v>256.35295757247968</v>
          </cell>
          <cell r="S145">
            <v>256.57035242608117</v>
          </cell>
        </row>
        <row r="146">
          <cell r="A146" t="str">
            <v>LI</v>
          </cell>
          <cell r="B146">
            <v>0</v>
          </cell>
          <cell r="C146">
            <v>6</v>
          </cell>
          <cell r="D146">
            <v>17</v>
          </cell>
          <cell r="E146">
            <v>41</v>
          </cell>
          <cell r="F146">
            <v>93</v>
          </cell>
          <cell r="G146">
            <v>360</v>
          </cell>
          <cell r="H146">
            <v>557</v>
          </cell>
          <cell r="I146">
            <v>580.64284324573691</v>
          </cell>
          <cell r="J146">
            <v>638.89323473729849</v>
          </cell>
          <cell r="K146">
            <v>664.27363387480648</v>
          </cell>
          <cell r="L146">
            <v>683.88701041374361</v>
          </cell>
          <cell r="M146">
            <v>695.05462345115166</v>
          </cell>
          <cell r="N146">
            <v>702.22136998220731</v>
          </cell>
          <cell r="O146">
            <v>706.53284966407057</v>
          </cell>
          <cell r="P146">
            <v>709.18802745519758</v>
          </cell>
          <cell r="Q146">
            <v>710.80028905147481</v>
          </cell>
          <cell r="R146">
            <v>711.78345390236734</v>
          </cell>
          <cell r="S146">
            <v>712.38107160482775</v>
          </cell>
        </row>
        <row r="147">
          <cell r="A147" t="str">
            <v>LX</v>
          </cell>
          <cell r="B147">
            <v>0</v>
          </cell>
          <cell r="C147">
            <v>0</v>
          </cell>
          <cell r="D147">
            <v>1</v>
          </cell>
          <cell r="E147">
            <v>1</v>
          </cell>
          <cell r="F147">
            <v>3</v>
          </cell>
          <cell r="G147">
            <v>12</v>
          </cell>
          <cell r="H147">
            <v>18</v>
          </cell>
          <cell r="I147">
            <v>19.117706395426698</v>
          </cell>
          <cell r="J147">
            <v>20.619192326181942</v>
          </cell>
          <cell r="K147">
            <v>21.20903289294548</v>
          </cell>
          <cell r="L147">
            <v>21.587832284846634</v>
          </cell>
          <cell r="M147">
            <v>21.771811934272908</v>
          </cell>
          <cell r="N147">
            <v>21.872786563019986</v>
          </cell>
          <cell r="O147">
            <v>21.92460033926729</v>
          </cell>
          <cell r="P147">
            <v>21.951982188860963</v>
          </cell>
          <cell r="Q147">
            <v>21.966219725776039</v>
          </cell>
          <cell r="R147">
            <v>21.973674810779929</v>
          </cell>
          <cell r="S147">
            <v>21.97756320625054</v>
          </cell>
        </row>
        <row r="148">
          <cell r="A148" t="str">
            <v>MA</v>
          </cell>
          <cell r="B148">
            <v>0</v>
          </cell>
          <cell r="C148">
            <v>1</v>
          </cell>
          <cell r="D148">
            <v>2</v>
          </cell>
          <cell r="E148">
            <v>4</v>
          </cell>
          <cell r="F148">
            <v>8</v>
          </cell>
          <cell r="G148">
            <v>31</v>
          </cell>
          <cell r="H148">
            <v>48</v>
          </cell>
          <cell r="I148">
            <v>50.108686076167302</v>
          </cell>
          <cell r="J148">
            <v>56.238332135654552</v>
          </cell>
          <cell r="K148">
            <v>59.424443292000937</v>
          </cell>
          <cell r="L148">
            <v>62.182480330660134</v>
          </cell>
          <cell r="M148">
            <v>64.023364951369587</v>
          </cell>
          <cell r="N148">
            <v>65.366445166885413</v>
          </cell>
          <cell r="O148">
            <v>66.297562032559384</v>
          </cell>
          <cell r="P148">
            <v>66.951325190780565</v>
          </cell>
          <cell r="Q148">
            <v>67.405123213776463</v>
          </cell>
          <cell r="R148">
            <v>67.72031869488319</v>
          </cell>
          <cell r="S148">
            <v>67.938554158028381</v>
          </cell>
        </row>
        <row r="149">
          <cell r="A149" t="str">
            <v>NL</v>
          </cell>
          <cell r="B149">
            <v>0</v>
          </cell>
          <cell r="C149">
            <v>10</v>
          </cell>
          <cell r="D149">
            <v>30</v>
          </cell>
          <cell r="E149">
            <v>70</v>
          </cell>
          <cell r="F149">
            <v>159</v>
          </cell>
          <cell r="G149">
            <v>618</v>
          </cell>
          <cell r="H149">
            <v>957</v>
          </cell>
          <cell r="I149">
            <v>996.5470156494813</v>
          </cell>
          <cell r="J149">
            <v>1096.3816214530773</v>
          </cell>
          <cell r="K149">
            <v>1139.6894426802603</v>
          </cell>
          <cell r="L149">
            <v>1173.2311517226897</v>
          </cell>
          <cell r="M149">
            <v>1192.3095559710559</v>
          </cell>
          <cell r="N149">
            <v>1204.5579170227138</v>
          </cell>
          <cell r="O149">
            <v>1211.9247556285172</v>
          </cell>
          <cell r="P149">
            <v>1216.4618710355669</v>
          </cell>
          <cell r="Q149">
            <v>1219.2167255012052</v>
          </cell>
          <cell r="R149">
            <v>1220.8966682853149</v>
          </cell>
          <cell r="S149">
            <v>1221.9178100536531</v>
          </cell>
        </row>
        <row r="150">
          <cell r="A150" t="str">
            <v>PD</v>
          </cell>
          <cell r="B150">
            <v>0</v>
          </cell>
          <cell r="C150">
            <v>13</v>
          </cell>
          <cell r="D150">
            <v>38</v>
          </cell>
          <cell r="E150">
            <v>88</v>
          </cell>
          <cell r="F150">
            <v>202</v>
          </cell>
          <cell r="G150">
            <v>781</v>
          </cell>
          <cell r="H150">
            <v>1210</v>
          </cell>
          <cell r="I150">
            <v>1260</v>
          </cell>
          <cell r="J150">
            <v>1386.3703910332711</v>
          </cell>
          <cell r="K150">
            <v>1441.1830311656486</v>
          </cell>
          <cell r="L150">
            <v>1483.6411870941015</v>
          </cell>
          <cell r="M150">
            <v>1507.7907129485168</v>
          </cell>
          <cell r="N150">
            <v>1523.295277323364</v>
          </cell>
          <cell r="O150">
            <v>1532.6205633086627</v>
          </cell>
          <cell r="P150">
            <v>1538.3639079499867</v>
          </cell>
          <cell r="Q150">
            <v>1541.8511666195798</v>
          </cell>
          <cell r="R150">
            <v>1543.9777439307418</v>
          </cell>
          <cell r="S150">
            <v>1545.2703703653808</v>
          </cell>
        </row>
        <row r="151">
          <cell r="A151" t="str">
            <v>PL</v>
          </cell>
          <cell r="B151">
            <v>0</v>
          </cell>
          <cell r="C151">
            <v>1</v>
          </cell>
          <cell r="D151">
            <v>2</v>
          </cell>
          <cell r="E151">
            <v>4</v>
          </cell>
          <cell r="F151">
            <v>9</v>
          </cell>
          <cell r="G151">
            <v>34</v>
          </cell>
          <cell r="H151">
            <v>52</v>
          </cell>
          <cell r="I151">
            <v>54.349410303070322</v>
          </cell>
          <cell r="J151">
            <v>61.985049470413337</v>
          </cell>
          <cell r="K151">
            <v>66.628902887916126</v>
          </cell>
          <cell r="L151">
            <v>71.079662927906128</v>
          </cell>
          <cell r="M151">
            <v>74.502965750984998</v>
          </cell>
          <cell r="N151">
            <v>77.316086767477032</v>
          </cell>
          <cell r="O151">
            <v>79.533742320455858</v>
          </cell>
          <cell r="P151">
            <v>81.290767186390596</v>
          </cell>
          <cell r="Q151">
            <v>82.667897085990447</v>
          </cell>
          <cell r="R151">
            <v>83.744575505128267</v>
          </cell>
          <cell r="S151">
            <v>84.582804790538901</v>
          </cell>
        </row>
        <row r="152">
          <cell r="A152" t="str">
            <v>RO</v>
          </cell>
          <cell r="B152">
            <v>0</v>
          </cell>
          <cell r="C152">
            <v>9</v>
          </cell>
          <cell r="D152">
            <v>26</v>
          </cell>
          <cell r="E152">
            <v>61</v>
          </cell>
          <cell r="F152">
            <v>139</v>
          </cell>
          <cell r="G152">
            <v>541</v>
          </cell>
          <cell r="H152">
            <v>837</v>
          </cell>
          <cell r="I152">
            <v>871.78243355632537</v>
          </cell>
          <cell r="J152">
            <v>986.81971741229711</v>
          </cell>
          <cell r="K152">
            <v>1051.0188424376056</v>
          </cell>
          <cell r="L152">
            <v>1109.8193197960711</v>
          </cell>
          <cell r="M152">
            <v>1151.9406834822216</v>
          </cell>
          <cell r="N152">
            <v>1184.6012314249592</v>
          </cell>
          <cell r="O152">
            <v>1208.7643685774651</v>
          </cell>
          <cell r="P152">
            <v>1226.8018625534917</v>
          </cell>
          <cell r="Q152">
            <v>1240.1177502203363</v>
          </cell>
          <cell r="R152">
            <v>1249.9391768609862</v>
          </cell>
          <cell r="S152">
            <v>1257.1571443125022</v>
          </cell>
        </row>
        <row r="153">
          <cell r="A153" t="str">
            <v>SK</v>
          </cell>
          <cell r="B153">
            <v>0</v>
          </cell>
          <cell r="C153">
            <v>5</v>
          </cell>
          <cell r="D153">
            <v>16</v>
          </cell>
          <cell r="E153">
            <v>37</v>
          </cell>
          <cell r="F153">
            <v>84</v>
          </cell>
          <cell r="G153">
            <v>325</v>
          </cell>
          <cell r="H153">
            <v>503</v>
          </cell>
          <cell r="I153">
            <v>524.16472855117161</v>
          </cell>
          <cell r="J153">
            <v>582.26569906868576</v>
          </cell>
          <cell r="K153">
            <v>609.88791518670553</v>
          </cell>
          <cell r="L153">
            <v>632.54678600134764</v>
          </cell>
          <cell r="M153">
            <v>646.53864377840841</v>
          </cell>
          <cell r="N153">
            <v>656.12810622465383</v>
          </cell>
          <cell r="O153">
            <v>662.33320454633895</v>
          </cell>
          <cell r="P153">
            <v>666.42062562251328</v>
          </cell>
          <cell r="Q153">
            <v>669.07970290303024</v>
          </cell>
          <cell r="R153">
            <v>670.81374350976273</v>
          </cell>
          <cell r="S153">
            <v>671.94114231783158</v>
          </cell>
        </row>
        <row r="154">
          <cell r="A154" t="str">
            <v>SN</v>
          </cell>
          <cell r="B154">
            <v>0</v>
          </cell>
          <cell r="C154">
            <v>1</v>
          </cell>
          <cell r="D154">
            <v>4</v>
          </cell>
          <cell r="E154">
            <v>10</v>
          </cell>
          <cell r="F154">
            <v>22</v>
          </cell>
          <cell r="G154">
            <v>87</v>
          </cell>
          <cell r="H154">
            <v>134</v>
          </cell>
          <cell r="I154">
            <v>139.73468340177004</v>
          </cell>
          <cell r="J154">
            <v>155.08189549758549</v>
          </cell>
          <cell r="K154">
            <v>162.4030364142925</v>
          </cell>
          <cell r="L154">
            <v>168.39406746129936</v>
          </cell>
          <cell r="M154">
            <v>172.09599066149624</v>
          </cell>
          <cell r="N154">
            <v>174.63184062643816</v>
          </cell>
          <cell r="O154">
            <v>176.27287443223935</v>
          </cell>
          <cell r="P154">
            <v>177.35372038525898</v>
          </cell>
          <cell r="Q154">
            <v>178.05686590834023</v>
          </cell>
          <cell r="R154">
            <v>178.51538568615413</v>
          </cell>
          <cell r="S154">
            <v>178.81349328568427</v>
          </cell>
        </row>
        <row r="155">
          <cell r="A155" t="str">
            <v>SP</v>
          </cell>
          <cell r="B155">
            <v>0</v>
          </cell>
          <cell r="C155">
            <v>1</v>
          </cell>
          <cell r="D155">
            <v>2</v>
          </cell>
          <cell r="E155">
            <v>4</v>
          </cell>
          <cell r="F155">
            <v>8</v>
          </cell>
          <cell r="G155">
            <v>31</v>
          </cell>
          <cell r="H155">
            <v>48</v>
          </cell>
          <cell r="I155">
            <v>50.005637822486548</v>
          </cell>
          <cell r="J155">
            <v>57.714296292847671</v>
          </cell>
          <cell r="K155">
            <v>62.695356083719687</v>
          </cell>
          <cell r="L155">
            <v>67.750295741975705</v>
          </cell>
          <cell r="M155">
            <v>71.901523590592831</v>
          </cell>
          <cell r="N155">
            <v>75.523540670898967</v>
          </cell>
          <cell r="O155">
            <v>78.562455915715375</v>
          </cell>
          <cell r="P155">
            <v>81.118680041910011</v>
          </cell>
          <cell r="Q155">
            <v>83.245154587812891</v>
          </cell>
          <cell r="R155">
            <v>85.007223415574771</v>
          </cell>
          <cell r="S155">
            <v>86.459887680447835</v>
          </cell>
        </row>
        <row r="156">
          <cell r="A156" t="str">
            <v>SV</v>
          </cell>
          <cell r="B156">
            <v>0</v>
          </cell>
          <cell r="C156">
            <v>12</v>
          </cell>
          <cell r="D156">
            <v>36</v>
          </cell>
          <cell r="E156">
            <v>85</v>
          </cell>
          <cell r="F156">
            <v>194</v>
          </cell>
          <cell r="G156">
            <v>753</v>
          </cell>
          <cell r="H156">
            <v>1166</v>
          </cell>
          <cell r="I156">
            <v>1214.5144217750367</v>
          </cell>
          <cell r="J156">
            <v>1323.5700934322333</v>
          </cell>
          <cell r="K156">
            <v>1366.6271016840649</v>
          </cell>
          <cell r="L156">
            <v>1397.9325938462316</v>
          </cell>
          <cell r="M156">
            <v>1414.2443753108284</v>
          </cell>
          <cell r="N156">
            <v>1424.0131926234758</v>
          </cell>
          <cell r="O156">
            <v>1429.4438366126838</v>
          </cell>
          <cell r="P156">
            <v>1432.5561720839198</v>
          </cell>
          <cell r="Q156">
            <v>1434.3100768445099</v>
          </cell>
          <cell r="R156">
            <v>1435.3049103914209</v>
          </cell>
          <cell r="S156">
            <v>1435.8670234381266</v>
          </cell>
        </row>
        <row r="157">
          <cell r="A157" t="str">
            <v>UK</v>
          </cell>
          <cell r="B157">
            <v>0</v>
          </cell>
          <cell r="C157">
            <v>22</v>
          </cell>
          <cell r="D157">
            <v>65</v>
          </cell>
          <cell r="E157">
            <v>152</v>
          </cell>
          <cell r="F157">
            <v>348</v>
          </cell>
          <cell r="G157">
            <v>1348</v>
          </cell>
          <cell r="H157">
            <v>2087</v>
          </cell>
          <cell r="I157">
            <v>2173.8624030607371</v>
          </cell>
          <cell r="J157">
            <v>2368.9948092707523</v>
          </cell>
          <cell r="K157">
            <v>2446.0440353059071</v>
          </cell>
          <cell r="L157">
            <v>2502.0599678933181</v>
          </cell>
          <cell r="M157">
            <v>2531.2478849141471</v>
          </cell>
          <cell r="N157">
            <v>2548.7276770790122</v>
          </cell>
          <cell r="O157">
            <v>2558.4450283075294</v>
          </cell>
          <cell r="P157">
            <v>2564.0140797062181</v>
          </cell>
          <cell r="Q157">
            <v>2567.1524290217853</v>
          </cell>
          <cell r="R157">
            <v>2568.9325326147559</v>
          </cell>
          <cell r="S157">
            <v>2569.9383487548939</v>
          </cell>
        </row>
        <row r="163">
          <cell r="B163">
            <v>2015</v>
          </cell>
          <cell r="C163">
            <v>2020</v>
          </cell>
          <cell r="D163">
            <v>2025</v>
          </cell>
          <cell r="E163">
            <v>2030</v>
          </cell>
          <cell r="F163">
            <v>2035</v>
          </cell>
          <cell r="G163">
            <v>2040</v>
          </cell>
          <cell r="H163">
            <v>2045</v>
          </cell>
          <cell r="I163">
            <v>2050</v>
          </cell>
          <cell r="J163">
            <v>2055</v>
          </cell>
          <cell r="K163">
            <v>2060</v>
          </cell>
          <cell r="L163">
            <v>2065</v>
          </cell>
          <cell r="M163">
            <v>2070</v>
          </cell>
          <cell r="N163">
            <v>2075</v>
          </cell>
          <cell r="O163">
            <v>2080</v>
          </cell>
          <cell r="P163">
            <v>2085</v>
          </cell>
          <cell r="Q163">
            <v>2090</v>
          </cell>
          <cell r="R163">
            <v>2095</v>
          </cell>
          <cell r="S163">
            <v>2100</v>
          </cell>
        </row>
        <row r="164">
          <cell r="A164" t="str">
            <v>AU</v>
          </cell>
          <cell r="B164">
            <v>18.139534883720934</v>
          </cell>
          <cell r="C164">
            <v>445</v>
          </cell>
          <cell r="D164">
            <v>1043</v>
          </cell>
          <cell r="E164">
            <v>1555</v>
          </cell>
          <cell r="F164">
            <v>2920</v>
          </cell>
          <cell r="G164">
            <v>6418</v>
          </cell>
          <cell r="H164">
            <v>8203</v>
          </cell>
          <cell r="I164">
            <v>8539.1808198781655</v>
          </cell>
          <cell r="J164">
            <v>9244.3613028211548</v>
          </cell>
          <cell r="K164">
            <v>9684.5702730040302</v>
          </cell>
          <cell r="L164">
            <v>10082.912399527177</v>
          </cell>
          <cell r="M164">
            <v>10386.536068993239</v>
          </cell>
          <cell r="N164">
            <v>10630.950348192144</v>
          </cell>
          <cell r="O164">
            <v>10821.659968216225</v>
          </cell>
          <cell r="P164">
            <v>10971.231657187318</v>
          </cell>
          <cell r="Q164">
            <v>11087.655570096853</v>
          </cell>
          <cell r="R164">
            <v>11178.163109562189</v>
          </cell>
          <cell r="S164">
            <v>11248.328429393876</v>
          </cell>
        </row>
        <row r="165">
          <cell r="A165" t="str">
            <v>BE</v>
          </cell>
          <cell r="B165">
            <v>0</v>
          </cell>
          <cell r="C165">
            <v>22</v>
          </cell>
          <cell r="D165">
            <v>54</v>
          </cell>
          <cell r="E165">
            <v>81</v>
          </cell>
          <cell r="F165">
            <v>153</v>
          </cell>
          <cell r="G165">
            <v>336</v>
          </cell>
          <cell r="H165">
            <v>431</v>
          </cell>
          <cell r="I165">
            <v>448.65489079874158</v>
          </cell>
          <cell r="J165">
            <v>486.16832451539761</v>
          </cell>
          <cell r="K165">
            <v>509.54639064455921</v>
          </cell>
          <cell r="L165">
            <v>530.73455084959687</v>
          </cell>
          <cell r="M165">
            <v>546.88374531401757</v>
          </cell>
          <cell r="N165">
            <v>559.88954136245854</v>
          </cell>
          <cell r="O165">
            <v>570.03910339152606</v>
          </cell>
          <cell r="P165">
            <v>578.00083744123208</v>
          </cell>
          <cell r="Q165">
            <v>584.19883309289833</v>
          </cell>
          <cell r="R165">
            <v>589.01762662795443</v>
          </cell>
          <cell r="S165">
            <v>592.75363806356347</v>
          </cell>
        </row>
        <row r="166">
          <cell r="A166" t="str">
            <v>BG</v>
          </cell>
          <cell r="B166">
            <v>0</v>
          </cell>
          <cell r="C166">
            <v>99</v>
          </cell>
          <cell r="D166">
            <v>237</v>
          </cell>
          <cell r="E166">
            <v>356</v>
          </cell>
          <cell r="F166">
            <v>672</v>
          </cell>
          <cell r="G166">
            <v>1482</v>
          </cell>
          <cell r="H166">
            <v>1898</v>
          </cell>
          <cell r="I166">
            <v>1976.609630521114</v>
          </cell>
          <cell r="J166">
            <v>2141.3777134138491</v>
          </cell>
          <cell r="K166">
            <v>2244.3223873099682</v>
          </cell>
          <cell r="L166">
            <v>2337.5032030625016</v>
          </cell>
          <cell r="M166">
            <v>2408.5532785578798</v>
          </cell>
          <cell r="N166">
            <v>2465.7611363737647</v>
          </cell>
          <cell r="O166">
            <v>2510.4076075141061</v>
          </cell>
          <cell r="P166">
            <v>2545.4284548947644</v>
          </cell>
          <cell r="Q166">
            <v>2572.6911572332087</v>
          </cell>
          <cell r="R166">
            <v>2593.8869228313906</v>
          </cell>
          <cell r="S166">
            <v>2610.3198908039794</v>
          </cell>
        </row>
        <row r="167">
          <cell r="A167" t="str">
            <v>CP</v>
          </cell>
          <cell r="B167">
            <v>0</v>
          </cell>
          <cell r="C167">
            <v>11</v>
          </cell>
          <cell r="D167">
            <v>26</v>
          </cell>
          <cell r="E167">
            <v>39</v>
          </cell>
          <cell r="F167">
            <v>73</v>
          </cell>
          <cell r="G167">
            <v>161</v>
          </cell>
          <cell r="H167">
            <v>206</v>
          </cell>
          <cell r="I167">
            <v>215</v>
          </cell>
          <cell r="J167">
            <v>233.08433451804618</v>
          </cell>
          <cell r="K167">
            <v>244.49112737514884</v>
          </cell>
          <cell r="L167">
            <v>254.78121581314855</v>
          </cell>
          <cell r="M167">
            <v>262.64302333555338</v>
          </cell>
          <cell r="N167">
            <v>268.97182713583015</v>
          </cell>
          <cell r="O167">
            <v>273.91364214431968</v>
          </cell>
          <cell r="P167">
            <v>277.79055730581058</v>
          </cell>
          <cell r="Q167">
            <v>280.80927317661587</v>
          </cell>
          <cell r="R167">
            <v>283.15650486679573</v>
          </cell>
          <cell r="S167">
            <v>284.97650496489064</v>
          </cell>
        </row>
        <row r="168">
          <cell r="A168" t="str">
            <v>CZ</v>
          </cell>
          <cell r="B168">
            <v>13.604651162790699</v>
          </cell>
          <cell r="C168">
            <v>351</v>
          </cell>
          <cell r="D168">
            <v>824</v>
          </cell>
          <cell r="E168">
            <v>1229</v>
          </cell>
          <cell r="F168">
            <v>2309</v>
          </cell>
          <cell r="G168">
            <v>5075</v>
          </cell>
          <cell r="H168">
            <v>6487</v>
          </cell>
          <cell r="I168">
            <v>6753.4002475431325</v>
          </cell>
          <cell r="J168">
            <v>7311.5203225113692</v>
          </cell>
          <cell r="K168">
            <v>7660.0339323727412</v>
          </cell>
          <cell r="L168">
            <v>7975.3766436787573</v>
          </cell>
          <cell r="M168">
            <v>8215.7544145617248</v>
          </cell>
          <cell r="N168">
            <v>8409.2574791550851</v>
          </cell>
          <cell r="O168">
            <v>8560.2462763947697</v>
          </cell>
          <cell r="P168">
            <v>8678.6666460957986</v>
          </cell>
          <cell r="Q168">
            <v>8770.8440220650791</v>
          </cell>
          <cell r="R168">
            <v>8842.5029526432209</v>
          </cell>
          <cell r="S168">
            <v>8898.0563872995262</v>
          </cell>
        </row>
        <row r="169">
          <cell r="A169" t="str">
            <v>DK</v>
          </cell>
          <cell r="B169">
            <v>1176.0465116279072</v>
          </cell>
          <cell r="C169">
            <v>1632</v>
          </cell>
          <cell r="D169">
            <v>2264</v>
          </cell>
          <cell r="E169">
            <v>2794</v>
          </cell>
          <cell r="F169">
            <v>4208</v>
          </cell>
          <cell r="G169">
            <v>7722</v>
          </cell>
          <cell r="H169">
            <v>9093</v>
          </cell>
          <cell r="I169">
            <v>9128.4533065286105</v>
          </cell>
          <cell r="J169">
            <v>9519.6641312327793</v>
          </cell>
          <cell r="K169">
            <v>9717.8333207465912</v>
          </cell>
          <cell r="L169">
            <v>9908.6139811155663</v>
          </cell>
          <cell r="M169">
            <v>10047.107817302061</v>
          </cell>
          <cell r="N169">
            <v>10158.401828320304</v>
          </cell>
          <cell r="O169">
            <v>10243.890303794566</v>
          </cell>
          <cell r="P169">
            <v>10310.505172278401</v>
          </cell>
          <cell r="Q169">
            <v>10361.985223560217</v>
          </cell>
          <cell r="R169">
            <v>10401.819068583953</v>
          </cell>
          <cell r="S169">
            <v>10432.578571791122</v>
          </cell>
        </row>
        <row r="170">
          <cell r="A170" t="str">
            <v>ES</v>
          </cell>
          <cell r="B170">
            <v>0</v>
          </cell>
          <cell r="C170">
            <v>235</v>
          </cell>
          <cell r="D170">
            <v>564</v>
          </cell>
          <cell r="E170">
            <v>846</v>
          </cell>
          <cell r="F170">
            <v>1598</v>
          </cell>
          <cell r="G170">
            <v>3524</v>
          </cell>
          <cell r="H170">
            <v>4511</v>
          </cell>
          <cell r="I170">
            <v>4699.2342507994081</v>
          </cell>
          <cell r="J170">
            <v>5090.9565786988769</v>
          </cell>
          <cell r="K170">
            <v>5336.0607674263138</v>
          </cell>
          <cell r="L170">
            <v>5557.7792771759596</v>
          </cell>
          <cell r="M170">
            <v>5726.8860503554997</v>
          </cell>
          <cell r="N170">
            <v>5863.0367023864674</v>
          </cell>
          <cell r="O170">
            <v>5969.2983878457726</v>
          </cell>
          <cell r="P170">
            <v>6052.6503862153304</v>
          </cell>
          <cell r="Q170">
            <v>6117.5386238751953</v>
          </cell>
          <cell r="R170">
            <v>6167.9872125977608</v>
          </cell>
          <cell r="S170">
            <v>6207.1000506806968</v>
          </cell>
        </row>
        <row r="171">
          <cell r="A171" t="str">
            <v>FI</v>
          </cell>
          <cell r="B171">
            <v>510.93023255813955</v>
          </cell>
          <cell r="C171">
            <v>1130</v>
          </cell>
          <cell r="D171">
            <v>1993</v>
          </cell>
          <cell r="E171">
            <v>2728</v>
          </cell>
          <cell r="F171">
            <v>4688</v>
          </cell>
          <cell r="G171">
            <v>9663</v>
          </cell>
          <cell r="H171">
            <v>12025</v>
          </cell>
          <cell r="I171">
            <v>12377.079556711284</v>
          </cell>
          <cell r="J171">
            <v>13239.417855365002</v>
          </cell>
          <cell r="K171">
            <v>13756.040452986166</v>
          </cell>
          <cell r="L171">
            <v>14226.739418189387</v>
          </cell>
          <cell r="M171">
            <v>14581.562625009676</v>
          </cell>
          <cell r="N171">
            <v>14866.508578720177</v>
          </cell>
          <cell r="O171">
            <v>15087.892635386201</v>
          </cell>
          <cell r="P171">
            <v>15261.11453696597</v>
          </cell>
          <cell r="Q171">
            <v>15395.653177029617</v>
          </cell>
          <cell r="R171">
            <v>15500.082671032616</v>
          </cell>
          <cell r="S171">
            <v>15580.940611914722</v>
          </cell>
        </row>
        <row r="172">
          <cell r="A172" t="str">
            <v>FR</v>
          </cell>
          <cell r="B172">
            <v>190.46511627906978</v>
          </cell>
          <cell r="C172">
            <v>317</v>
          </cell>
          <cell r="D172">
            <v>494</v>
          </cell>
          <cell r="E172">
            <v>643</v>
          </cell>
          <cell r="F172">
            <v>1041</v>
          </cell>
          <cell r="G172">
            <v>2043</v>
          </cell>
          <cell r="H172">
            <v>2487</v>
          </cell>
          <cell r="I172">
            <v>2535.2271666096408</v>
          </cell>
          <cell r="J172">
            <v>2684.8586742572106</v>
          </cell>
          <cell r="K172">
            <v>2770.3761000743348</v>
          </cell>
          <cell r="L172">
            <v>2849.2293954694965</v>
          </cell>
          <cell r="M172">
            <v>2907.9919841845699</v>
          </cell>
          <cell r="N172">
            <v>2955.1299171196679</v>
          </cell>
          <cell r="O172">
            <v>2991.608822007202</v>
          </cell>
          <cell r="P172">
            <v>3020.0995294538038</v>
          </cell>
          <cell r="Q172">
            <v>3042.186128846276</v>
          </cell>
          <cell r="R172">
            <v>3059.3081810360022</v>
          </cell>
          <cell r="S172">
            <v>3072.5516143390323</v>
          </cell>
        </row>
        <row r="173">
          <cell r="A173" t="str">
            <v>GE</v>
          </cell>
          <cell r="B173">
            <v>0</v>
          </cell>
          <cell r="C173">
            <v>1471</v>
          </cell>
          <cell r="D173">
            <v>3530</v>
          </cell>
          <cell r="E173">
            <v>5295</v>
          </cell>
          <cell r="F173">
            <v>10002</v>
          </cell>
          <cell r="G173">
            <v>22063</v>
          </cell>
          <cell r="H173">
            <v>28241</v>
          </cell>
          <cell r="I173">
            <v>29417.758759836302</v>
          </cell>
          <cell r="J173">
            <v>31868.780108466657</v>
          </cell>
          <cell r="K173">
            <v>33402.072545702809</v>
          </cell>
          <cell r="L173">
            <v>34789.151680209812</v>
          </cell>
          <cell r="M173">
            <v>35847.035055149317</v>
          </cell>
          <cell r="N173">
            <v>36698.751439276472</v>
          </cell>
          <cell r="O173">
            <v>37363.48022364574</v>
          </cell>
          <cell r="P173">
            <v>37884.891609397018</v>
          </cell>
          <cell r="Q173">
            <v>38290.799001035004</v>
          </cell>
          <cell r="R173">
            <v>38606.377700933437</v>
          </cell>
          <cell r="S173">
            <v>38851.045070778855</v>
          </cell>
        </row>
        <row r="174">
          <cell r="A174" t="str">
            <v>GR</v>
          </cell>
          <cell r="B174">
            <v>0</v>
          </cell>
          <cell r="C174">
            <v>12</v>
          </cell>
          <cell r="D174">
            <v>29</v>
          </cell>
          <cell r="E174">
            <v>44</v>
          </cell>
          <cell r="F174">
            <v>83</v>
          </cell>
          <cell r="G174">
            <v>184</v>
          </cell>
          <cell r="H174">
            <v>235</v>
          </cell>
          <cell r="I174">
            <v>245</v>
          </cell>
          <cell r="J174">
            <v>265.35357734739608</v>
          </cell>
          <cell r="K174">
            <v>278.14477591773368</v>
          </cell>
          <cell r="L174">
            <v>289.69148597734539</v>
          </cell>
          <cell r="M174">
            <v>298.50487376167382</v>
          </cell>
          <cell r="N174">
            <v>305.59840631087326</v>
          </cell>
          <cell r="O174">
            <v>311.13533976514083</v>
          </cell>
          <cell r="P174">
            <v>315.47829357079212</v>
          </cell>
          <cell r="Q174">
            <v>318.85926587327884</v>
          </cell>
          <cell r="R174">
            <v>321.48783835762288</v>
          </cell>
          <cell r="S174">
            <v>323.5257739877166</v>
          </cell>
        </row>
        <row r="175">
          <cell r="A175" t="str">
            <v>HR</v>
          </cell>
          <cell r="B175">
            <v>0</v>
          </cell>
          <cell r="C175">
            <v>62</v>
          </cell>
          <cell r="D175">
            <v>148</v>
          </cell>
          <cell r="E175">
            <v>221</v>
          </cell>
          <cell r="F175">
            <v>418</v>
          </cell>
          <cell r="G175">
            <v>923</v>
          </cell>
          <cell r="H175">
            <v>1181</v>
          </cell>
          <cell r="I175">
            <v>1230.4055029942863</v>
          </cell>
          <cell r="J175">
            <v>1332.8749826385892</v>
          </cell>
          <cell r="K175">
            <v>1397.0311524920271</v>
          </cell>
          <cell r="L175">
            <v>1455.0469993744184</v>
          </cell>
          <cell r="M175">
            <v>1499.3005416863216</v>
          </cell>
          <cell r="N175">
            <v>1534.9276982897322</v>
          </cell>
          <cell r="O175">
            <v>1562.7339132885259</v>
          </cell>
          <cell r="P175">
            <v>1584.5448758721757</v>
          </cell>
          <cell r="Q175">
            <v>1601.5243236711246</v>
          </cell>
          <cell r="R175">
            <v>1614.7252439423296</v>
          </cell>
          <cell r="S175">
            <v>1624.9598997789208</v>
          </cell>
        </row>
        <row r="176">
          <cell r="A176" t="str">
            <v>HU</v>
          </cell>
          <cell r="B176">
            <v>0</v>
          </cell>
          <cell r="C176">
            <v>383</v>
          </cell>
          <cell r="D176">
            <v>919</v>
          </cell>
          <cell r="E176">
            <v>1379</v>
          </cell>
          <cell r="F176">
            <v>2605</v>
          </cell>
          <cell r="G176">
            <v>5745</v>
          </cell>
          <cell r="H176">
            <v>7354</v>
          </cell>
          <cell r="I176">
            <v>7660.3880673857166</v>
          </cell>
          <cell r="J176">
            <v>8298.7068048127421</v>
          </cell>
          <cell r="K176">
            <v>8698.0049729910224</v>
          </cell>
          <cell r="L176">
            <v>9059.2357033838016</v>
          </cell>
          <cell r="M176">
            <v>9334.7339834794202</v>
          </cell>
          <cell r="N176">
            <v>9556.5426280561878</v>
          </cell>
          <cell r="O176">
            <v>9729.6549925473464</v>
          </cell>
          <cell r="P176">
            <v>9865.4440843933571</v>
          </cell>
          <cell r="Q176">
            <v>9971.1530109132036</v>
          </cell>
          <cell r="R176">
            <v>10053.338045650431</v>
          </cell>
          <cell r="S176">
            <v>10117.055930101758</v>
          </cell>
        </row>
        <row r="177">
          <cell r="A177" t="str">
            <v>IR</v>
          </cell>
          <cell r="B177">
            <v>0</v>
          </cell>
          <cell r="C177">
            <v>20</v>
          </cell>
          <cell r="D177">
            <v>48</v>
          </cell>
          <cell r="E177">
            <v>72</v>
          </cell>
          <cell r="F177">
            <v>136</v>
          </cell>
          <cell r="G177">
            <v>300</v>
          </cell>
          <cell r="H177">
            <v>384</v>
          </cell>
          <cell r="I177">
            <v>400</v>
          </cell>
          <cell r="J177">
            <v>433.32530471473103</v>
          </cell>
          <cell r="K177">
            <v>454.17268105295705</v>
          </cell>
          <cell r="L177">
            <v>473.03201205884034</v>
          </cell>
          <cell r="M177">
            <v>487.41543358061926</v>
          </cell>
          <cell r="N177">
            <v>498.99570563196852</v>
          </cell>
          <cell r="O177">
            <v>508.03361148971362</v>
          </cell>
          <cell r="P177">
            <v>515.1229134647507</v>
          </cell>
          <cell r="Q177">
            <v>520.64177703663552</v>
          </cell>
          <cell r="R177">
            <v>524.93249699502837</v>
          </cell>
          <cell r="S177">
            <v>528.25908012656373</v>
          </cell>
        </row>
        <row r="178">
          <cell r="A178" t="str">
            <v>IT</v>
          </cell>
          <cell r="B178">
            <v>0</v>
          </cell>
          <cell r="C178">
            <v>38</v>
          </cell>
          <cell r="D178">
            <v>92</v>
          </cell>
          <cell r="E178">
            <v>138</v>
          </cell>
          <cell r="F178">
            <v>260</v>
          </cell>
          <cell r="G178">
            <v>573</v>
          </cell>
          <cell r="H178">
            <v>733</v>
          </cell>
          <cell r="I178">
            <v>764.0111156749947</v>
          </cell>
          <cell r="J178">
            <v>827.75174221569057</v>
          </cell>
          <cell r="K178">
            <v>867.74007491411658</v>
          </cell>
          <cell r="L178">
            <v>903.8749616669021</v>
          </cell>
          <cell r="M178">
            <v>931.44958731848544</v>
          </cell>
          <cell r="N178">
            <v>953.64797463155764</v>
          </cell>
          <cell r="O178">
            <v>970.97525332253258</v>
          </cell>
          <cell r="P178">
            <v>984.56699365846328</v>
          </cell>
          <cell r="Q178">
            <v>995.14838779503077</v>
          </cell>
          <cell r="R178">
            <v>1003.3752510797516</v>
          </cell>
          <cell r="S178">
            <v>1009.7536715989563</v>
          </cell>
        </row>
        <row r="179">
          <cell r="A179" t="str">
            <v>LA</v>
          </cell>
          <cell r="B179">
            <v>4.5348837209302335</v>
          </cell>
          <cell r="C179">
            <v>162</v>
          </cell>
          <cell r="D179">
            <v>383</v>
          </cell>
          <cell r="E179">
            <v>572</v>
          </cell>
          <cell r="F179">
            <v>1076</v>
          </cell>
          <cell r="G179">
            <v>2368</v>
          </cell>
          <cell r="H179">
            <v>3028</v>
          </cell>
          <cell r="I179">
            <v>3152.6844866161018</v>
          </cell>
          <cell r="J179">
            <v>3413.7363211009879</v>
          </cell>
          <cell r="K179">
            <v>3576.7930924109828</v>
          </cell>
          <cell r="L179">
            <v>3724.3329693226729</v>
          </cell>
          <cell r="M179">
            <v>3836.8094679632095</v>
          </cell>
          <cell r="N179">
            <v>3927.3564128890548</v>
          </cell>
          <cell r="O179">
            <v>3998.012569742682</v>
          </cell>
          <cell r="P179">
            <v>4053.42977426587</v>
          </cell>
          <cell r="Q179">
            <v>4096.5671040293519</v>
          </cell>
          <cell r="R179">
            <v>4130.1027897408512</v>
          </cell>
          <cell r="S179">
            <v>4156.1016327936377</v>
          </cell>
        </row>
        <row r="180">
          <cell r="A180" t="str">
            <v>LI</v>
          </cell>
          <cell r="B180">
            <v>48.372093023255822</v>
          </cell>
          <cell r="C180">
            <v>288</v>
          </cell>
          <cell r="D180">
            <v>622</v>
          </cell>
          <cell r="E180">
            <v>908</v>
          </cell>
          <cell r="F180">
            <v>1672</v>
          </cell>
          <cell r="G180">
            <v>3623</v>
          </cell>
          <cell r="H180">
            <v>4605</v>
          </cell>
          <cell r="I180">
            <v>4783.2673427801374</v>
          </cell>
          <cell r="J180">
            <v>5165.7361243155619</v>
          </cell>
          <cell r="K180">
            <v>5402.8418347897677</v>
          </cell>
          <cell r="L180">
            <v>5617.557339600954</v>
          </cell>
          <cell r="M180">
            <v>5780.8915585158757</v>
          </cell>
          <cell r="N180">
            <v>5912.2989996629685</v>
          </cell>
          <cell r="O180">
            <v>6014.7482125135348</v>
          </cell>
          <cell r="P180">
            <v>6095.0591993908683</v>
          </cell>
          <cell r="Q180">
            <v>6157.5448410003437</v>
          </cell>
          <cell r="R180">
            <v>6206.1059276487931</v>
          </cell>
          <cell r="S180">
            <v>6243.7432518313826</v>
          </cell>
        </row>
        <row r="181">
          <cell r="A181" t="str">
            <v>LX</v>
          </cell>
          <cell r="B181">
            <v>0</v>
          </cell>
          <cell r="C181">
            <v>9</v>
          </cell>
          <cell r="D181">
            <v>21</v>
          </cell>
          <cell r="E181">
            <v>31</v>
          </cell>
          <cell r="F181">
            <v>59</v>
          </cell>
          <cell r="G181">
            <v>130</v>
          </cell>
          <cell r="H181">
            <v>167</v>
          </cell>
          <cell r="I181">
            <v>173.89332712144918</v>
          </cell>
          <cell r="J181">
            <v>188.53135424344052</v>
          </cell>
          <cell r="K181">
            <v>197.6594346244178</v>
          </cell>
          <cell r="L181">
            <v>205.93414546296978</v>
          </cell>
          <cell r="M181">
            <v>212.2426509607906</v>
          </cell>
          <cell r="N181">
            <v>217.32406981832102</v>
          </cell>
          <cell r="O181">
            <v>221.29011383897588</v>
          </cell>
          <cell r="P181">
            <v>224.40156789711563</v>
          </cell>
          <cell r="Q181">
            <v>226.82395158942617</v>
          </cell>
          <cell r="R181">
            <v>228.70741555202326</v>
          </cell>
          <cell r="S181">
            <v>230.16773667538001</v>
          </cell>
        </row>
        <row r="182">
          <cell r="A182" t="str">
            <v>MA</v>
          </cell>
          <cell r="B182">
            <v>0</v>
          </cell>
          <cell r="C182">
            <v>11</v>
          </cell>
          <cell r="D182">
            <v>25</v>
          </cell>
          <cell r="E182">
            <v>38</v>
          </cell>
          <cell r="F182">
            <v>71</v>
          </cell>
          <cell r="G182">
            <v>158</v>
          </cell>
          <cell r="H182">
            <v>202</v>
          </cell>
          <cell r="I182">
            <v>210.00000000000003</v>
          </cell>
          <cell r="J182">
            <v>227.2284667008436</v>
          </cell>
          <cell r="K182">
            <v>237.92095079715367</v>
          </cell>
          <cell r="L182">
            <v>247.61602726877234</v>
          </cell>
          <cell r="M182">
            <v>254.99664726853533</v>
          </cell>
          <cell r="N182">
            <v>260.93860258514871</v>
          </cell>
          <cell r="O182">
            <v>265.57335049260536</v>
          </cell>
          <cell r="P182">
            <v>269.20798134069389</v>
          </cell>
          <cell r="Q182">
            <v>272.03671248637608</v>
          </cell>
          <cell r="R182">
            <v>274.23557571356781</v>
          </cell>
          <cell r="S182">
            <v>275.94010231806573</v>
          </cell>
        </row>
        <row r="183">
          <cell r="A183" t="str">
            <v>NL</v>
          </cell>
          <cell r="B183">
            <v>0</v>
          </cell>
          <cell r="C183">
            <v>140</v>
          </cell>
          <cell r="D183">
            <v>337</v>
          </cell>
          <cell r="E183">
            <v>505</v>
          </cell>
          <cell r="F183">
            <v>955</v>
          </cell>
          <cell r="G183">
            <v>2106</v>
          </cell>
          <cell r="H183">
            <v>2695</v>
          </cell>
          <cell r="I183">
            <v>2807.6081535779426</v>
          </cell>
          <cell r="J183">
            <v>3041.4634295834358</v>
          </cell>
          <cell r="K183">
            <v>3187.8429818274622</v>
          </cell>
          <cell r="L183">
            <v>3320.2283163505163</v>
          </cell>
          <cell r="M183">
            <v>3421.205166509485</v>
          </cell>
          <cell r="N183">
            <v>3502.4999010339625</v>
          </cell>
          <cell r="O183">
            <v>3565.9481806216781</v>
          </cell>
          <cell r="P183">
            <v>3615.7165987172771</v>
          </cell>
          <cell r="Q183">
            <v>3654.4603751586369</v>
          </cell>
          <cell r="R183">
            <v>3684.582297030332</v>
          </cell>
          <cell r="S183">
            <v>3707.9357743599176</v>
          </cell>
        </row>
        <row r="184">
          <cell r="A184" t="str">
            <v>PD</v>
          </cell>
          <cell r="B184">
            <v>0</v>
          </cell>
          <cell r="C184">
            <v>1808</v>
          </cell>
          <cell r="D184">
            <v>4340</v>
          </cell>
          <cell r="E184">
            <v>6509</v>
          </cell>
          <cell r="F184">
            <v>12296</v>
          </cell>
          <cell r="G184">
            <v>27123</v>
          </cell>
          <cell r="H184">
            <v>34717</v>
          </cell>
          <cell r="I184">
            <v>36163.885228788648</v>
          </cell>
          <cell r="J184">
            <v>39176.845573006976</v>
          </cell>
          <cell r="K184">
            <v>41061.755367010941</v>
          </cell>
          <cell r="L184">
            <v>42766.884744500727</v>
          </cell>
          <cell r="M184">
            <v>44067.345057582643</v>
          </cell>
          <cell r="N184">
            <v>45114.359753052719</v>
          </cell>
          <cell r="O184">
            <v>45931.5114607586</v>
          </cell>
          <cell r="P184">
            <v>46572.482510987225</v>
          </cell>
          <cell r="Q184">
            <v>47071.464515192223</v>
          </cell>
          <cell r="R184">
            <v>47459.405372010289</v>
          </cell>
          <cell r="S184">
            <v>47760.174921371698</v>
          </cell>
        </row>
        <row r="185">
          <cell r="A185" t="str">
            <v>PL</v>
          </cell>
          <cell r="B185">
            <v>0</v>
          </cell>
          <cell r="C185">
            <v>20</v>
          </cell>
          <cell r="D185">
            <v>48</v>
          </cell>
          <cell r="E185">
            <v>72</v>
          </cell>
          <cell r="F185">
            <v>136</v>
          </cell>
          <cell r="G185">
            <v>300</v>
          </cell>
          <cell r="H185">
            <v>384</v>
          </cell>
          <cell r="I185">
            <v>400</v>
          </cell>
          <cell r="J185">
            <v>433.32530471473103</v>
          </cell>
          <cell r="K185">
            <v>454.17268105295705</v>
          </cell>
          <cell r="L185">
            <v>473.03201205884034</v>
          </cell>
          <cell r="M185">
            <v>487.41543358061926</v>
          </cell>
          <cell r="N185">
            <v>498.99570563196852</v>
          </cell>
          <cell r="O185">
            <v>508.03361148971362</v>
          </cell>
          <cell r="P185">
            <v>515.1229134647507</v>
          </cell>
          <cell r="Q185">
            <v>520.64177703663552</v>
          </cell>
          <cell r="R185">
            <v>524.93249699502837</v>
          </cell>
          <cell r="S185">
            <v>528.25908012656373</v>
          </cell>
        </row>
        <row r="186">
          <cell r="A186" t="str">
            <v>RO</v>
          </cell>
          <cell r="B186">
            <v>0</v>
          </cell>
          <cell r="C186">
            <v>274</v>
          </cell>
          <cell r="D186">
            <v>657</v>
          </cell>
          <cell r="E186">
            <v>985</v>
          </cell>
          <cell r="F186">
            <v>1861</v>
          </cell>
          <cell r="G186">
            <v>4105</v>
          </cell>
          <cell r="H186">
            <v>5254</v>
          </cell>
          <cell r="I186">
            <v>5473.0067152285692</v>
          </cell>
          <cell r="J186">
            <v>5928.9028130573388</v>
          </cell>
          <cell r="K186">
            <v>6214.1282596507581</v>
          </cell>
          <cell r="L186">
            <v>6472.139656472872</v>
          </cell>
          <cell r="M186">
            <v>6668.9199946128683</v>
          </cell>
          <cell r="N186">
            <v>6827.3486725256571</v>
          </cell>
          <cell r="O186">
            <v>6950.995605871557</v>
          </cell>
          <cell r="P186">
            <v>7047.9835709957742</v>
          </cell>
          <cell r="Q186">
            <v>7123.4864910313991</v>
          </cell>
          <cell r="R186">
            <v>7182.18726132751</v>
          </cell>
          <cell r="S186">
            <v>7227.6977765978654</v>
          </cell>
        </row>
        <row r="187">
          <cell r="A187" t="str">
            <v>SK</v>
          </cell>
          <cell r="B187">
            <v>24.186046511627911</v>
          </cell>
          <cell r="C187">
            <v>232</v>
          </cell>
          <cell r="D187">
            <v>524</v>
          </cell>
          <cell r="E187">
            <v>773</v>
          </cell>
          <cell r="F187">
            <v>1438</v>
          </cell>
          <cell r="G187">
            <v>3140</v>
          </cell>
          <cell r="H187">
            <v>4003</v>
          </cell>
          <cell r="I187">
            <v>4162.4671854703274</v>
          </cell>
          <cell r="J187">
            <v>4500.9762894269443</v>
          </cell>
          <cell r="K187">
            <v>4711.5395437108909</v>
          </cell>
          <cell r="L187">
            <v>4902.1636205827763</v>
          </cell>
          <cell r="M187">
            <v>5047.3154997750744</v>
          </cell>
          <cell r="N187">
            <v>5164.1307490151203</v>
          </cell>
          <cell r="O187">
            <v>5255.2415806763074</v>
          </cell>
          <cell r="P187">
            <v>5326.6822972063701</v>
          </cell>
          <cell r="Q187">
            <v>5382.2787856795248</v>
          </cell>
          <cell r="R187">
            <v>5425.4928347041478</v>
          </cell>
          <cell r="S187">
            <v>5458.9901972119433</v>
          </cell>
        </row>
        <row r="188">
          <cell r="A188" t="str">
            <v>SN</v>
          </cell>
          <cell r="B188">
            <v>0</v>
          </cell>
          <cell r="C188">
            <v>66</v>
          </cell>
          <cell r="D188">
            <v>159</v>
          </cell>
          <cell r="E188">
            <v>238</v>
          </cell>
          <cell r="F188">
            <v>450</v>
          </cell>
          <cell r="G188">
            <v>994</v>
          </cell>
          <cell r="H188">
            <v>1272</v>
          </cell>
          <cell r="I188">
            <v>1324.9991768198904</v>
          </cell>
          <cell r="J188">
            <v>1435.292617226095</v>
          </cell>
          <cell r="K188">
            <v>1504.2968095099375</v>
          </cell>
          <cell r="L188">
            <v>1566.7138715003432</v>
          </cell>
          <cell r="M188">
            <v>1614.3175041499489</v>
          </cell>
          <cell r="N188">
            <v>1652.6425811435495</v>
          </cell>
          <cell r="O188">
            <v>1682.5533371482547</v>
          </cell>
          <cell r="P188">
            <v>1706.014911084231</v>
          </cell>
          <cell r="Q188">
            <v>1724.2790704692425</v>
          </cell>
          <cell r="R188">
            <v>1738.4787007962527</v>
          </cell>
          <cell r="S188">
            <v>1749.4875762094111</v>
          </cell>
        </row>
        <row r="189">
          <cell r="A189" t="str">
            <v>SP</v>
          </cell>
          <cell r="B189">
            <v>0</v>
          </cell>
          <cell r="C189">
            <v>11</v>
          </cell>
          <cell r="D189">
            <v>25</v>
          </cell>
          <cell r="E189">
            <v>38</v>
          </cell>
          <cell r="F189">
            <v>71</v>
          </cell>
          <cell r="G189">
            <v>158</v>
          </cell>
          <cell r="H189">
            <v>202</v>
          </cell>
          <cell r="I189">
            <v>210.00000000000003</v>
          </cell>
          <cell r="J189">
            <v>227.2284667008436</v>
          </cell>
          <cell r="K189">
            <v>237.92095079715367</v>
          </cell>
          <cell r="L189">
            <v>247.61602726877234</v>
          </cell>
          <cell r="M189">
            <v>254.99664726853533</v>
          </cell>
          <cell r="N189">
            <v>260.93860258514871</v>
          </cell>
          <cell r="O189">
            <v>265.57335049260536</v>
          </cell>
          <cell r="P189">
            <v>269.20798134069389</v>
          </cell>
          <cell r="Q189">
            <v>272.03671248637608</v>
          </cell>
          <cell r="R189">
            <v>274.23557571356781</v>
          </cell>
          <cell r="S189">
            <v>275.94010231806573</v>
          </cell>
        </row>
        <row r="190">
          <cell r="A190" t="str">
            <v>SV</v>
          </cell>
          <cell r="B190">
            <v>5552.2093023255829</v>
          </cell>
          <cell r="C190">
            <v>6239</v>
          </cell>
          <cell r="D190">
            <v>7167</v>
          </cell>
          <cell r="E190">
            <v>7904</v>
          </cell>
          <cell r="F190">
            <v>9882</v>
          </cell>
          <cell r="G190">
            <v>14436</v>
          </cell>
          <cell r="H190">
            <v>14738</v>
          </cell>
          <cell r="I190">
            <v>13732.671809682101</v>
          </cell>
          <cell r="J190">
            <v>14170.867066440869</v>
          </cell>
          <cell r="K190">
            <v>14187.498848513376</v>
          </cell>
          <cell r="L190">
            <v>14059.213808470335</v>
          </cell>
          <cell r="M190">
            <v>14122.936989167072</v>
          </cell>
          <cell r="N190">
            <v>14122.850924137481</v>
          </cell>
          <cell r="O190">
            <v>14105.8501146664</v>
          </cell>
          <cell r="P190">
            <v>14114.935800252444</v>
          </cell>
          <cell r="Q190">
            <v>14114.61799654529</v>
          </cell>
          <cell r="R190">
            <v>14112.363537736172</v>
          </cell>
          <cell r="S190">
            <v>14113.650587967417</v>
          </cell>
        </row>
        <row r="191">
          <cell r="A191" t="str">
            <v>UK</v>
          </cell>
          <cell r="B191">
            <v>0</v>
          </cell>
          <cell r="C191">
            <v>6</v>
          </cell>
          <cell r="D191">
            <v>13</v>
          </cell>
          <cell r="E191">
            <v>20</v>
          </cell>
          <cell r="F191">
            <v>37</v>
          </cell>
          <cell r="G191">
            <v>83</v>
          </cell>
          <cell r="H191">
            <v>106</v>
          </cell>
          <cell r="I191">
            <v>110.03323163048785</v>
          </cell>
          <cell r="J191">
            <v>118.94912667544307</v>
          </cell>
          <cell r="K191">
            <v>124.44904961029432</v>
          </cell>
          <cell r="L191">
            <v>129.44464006560509</v>
          </cell>
          <cell r="M191">
            <v>133.2423029273954</v>
          </cell>
          <cell r="N191">
            <v>136.29957170241207</v>
          </cell>
          <cell r="O191">
            <v>138.68317795928417</v>
          </cell>
          <cell r="P191">
            <v>140.55208964018468</v>
          </cell>
          <cell r="Q191">
            <v>142.00631123870068</v>
          </cell>
          <cell r="R191">
            <v>143.13657343869787</v>
          </cell>
          <cell r="S191">
            <v>144.01263741777004</v>
          </cell>
        </row>
      </sheetData>
      <sheetData sheetId="7">
        <row r="32">
          <cell r="D32" t="str">
            <v>AU</v>
          </cell>
          <cell r="E32" t="str">
            <v>BE</v>
          </cell>
          <cell r="F32" t="str">
            <v>BG</v>
          </cell>
          <cell r="G32" t="str">
            <v>CP</v>
          </cell>
          <cell r="H32" t="str">
            <v>CZ</v>
          </cell>
          <cell r="I32" t="str">
            <v>DK</v>
          </cell>
          <cell r="J32" t="str">
            <v>ES</v>
          </cell>
          <cell r="K32" t="str">
            <v>FI</v>
          </cell>
          <cell r="L32" t="str">
            <v>FR</v>
          </cell>
          <cell r="M32" t="str">
            <v>GE</v>
          </cell>
          <cell r="N32" t="str">
            <v>GR</v>
          </cell>
          <cell r="O32" t="str">
            <v>HR</v>
          </cell>
          <cell r="P32" t="str">
            <v>HU</v>
          </cell>
          <cell r="Q32" t="str">
            <v>IR</v>
          </cell>
          <cell r="R32" t="str">
            <v>IT</v>
          </cell>
          <cell r="S32" t="str">
            <v>LA</v>
          </cell>
          <cell r="T32" t="str">
            <v>LI</v>
          </cell>
          <cell r="U32" t="str">
            <v>LX</v>
          </cell>
          <cell r="V32" t="str">
            <v>MA</v>
          </cell>
          <cell r="W32" t="str">
            <v>NL</v>
          </cell>
          <cell r="X32" t="str">
            <v>PD</v>
          </cell>
          <cell r="Y32" t="str">
            <v>PL</v>
          </cell>
          <cell r="Z32" t="str">
            <v>RO</v>
          </cell>
          <cell r="AA32" t="str">
            <v>SK</v>
          </cell>
          <cell r="AB32" t="str">
            <v>SN</v>
          </cell>
          <cell r="AC32" t="str">
            <v>SP</v>
          </cell>
          <cell r="AD32" t="str">
            <v>SV</v>
          </cell>
          <cell r="AE32" t="str">
            <v>UK</v>
          </cell>
        </row>
        <row r="33">
          <cell r="C33" t="str">
            <v>SLLn</v>
          </cell>
          <cell r="D33">
            <v>0.44799999999999995</v>
          </cell>
          <cell r="E33">
            <v>0.35</v>
          </cell>
          <cell r="F33">
            <v>0.57600000000000007</v>
          </cell>
          <cell r="G33">
            <v>0.57600000000000007</v>
          </cell>
          <cell r="H33">
            <v>0.4</v>
          </cell>
          <cell r="I33">
            <v>0.4</v>
          </cell>
          <cell r="J33">
            <v>0.4</v>
          </cell>
          <cell r="K33">
            <v>0.25</v>
          </cell>
          <cell r="L33">
            <v>0.54400000000000004</v>
          </cell>
          <cell r="M33">
            <v>0.38400000000000001</v>
          </cell>
          <cell r="N33">
            <v>0.57600000000000007</v>
          </cell>
          <cell r="O33">
            <v>0.57600000000000007</v>
          </cell>
          <cell r="P33">
            <v>0.45</v>
          </cell>
          <cell r="Q33">
            <v>0.4</v>
          </cell>
          <cell r="R33">
            <v>0.4</v>
          </cell>
          <cell r="S33">
            <v>0.4</v>
          </cell>
          <cell r="T33">
            <v>0.4</v>
          </cell>
          <cell r="U33">
            <v>0.4</v>
          </cell>
          <cell r="V33">
            <v>0.57600000000000007</v>
          </cell>
          <cell r="W33">
            <v>0.4</v>
          </cell>
          <cell r="X33">
            <v>0.28000000000000003</v>
          </cell>
          <cell r="Y33">
            <v>0.51200000000000012</v>
          </cell>
          <cell r="Z33">
            <v>0.57600000000000007</v>
          </cell>
          <cell r="AA33">
            <v>0.32000000000000006</v>
          </cell>
          <cell r="AB33">
            <v>0.25</v>
          </cell>
          <cell r="AC33">
            <v>0.57600000000000007</v>
          </cell>
          <cell r="AD33">
            <v>0.25</v>
          </cell>
          <cell r="AE33">
            <v>0.32000000000000006</v>
          </cell>
        </row>
        <row r="34">
          <cell r="C34" t="str">
            <v>SLMn</v>
          </cell>
          <cell r="D34">
            <v>0.25</v>
          </cell>
          <cell r="E34">
            <v>0.57600000000000007</v>
          </cell>
          <cell r="F34">
            <v>0.32000000000000006</v>
          </cell>
          <cell r="G34">
            <v>0.57600000000000007</v>
          </cell>
          <cell r="H34">
            <v>0.57600000000000007</v>
          </cell>
          <cell r="I34">
            <v>0.57600000000000007</v>
          </cell>
          <cell r="J34">
            <v>0.57600000000000007</v>
          </cell>
          <cell r="K34">
            <v>0.57600000000000007</v>
          </cell>
          <cell r="L34">
            <v>0.54400000000000004</v>
          </cell>
          <cell r="M34">
            <v>0.45</v>
          </cell>
          <cell r="N34">
            <v>0.57600000000000007</v>
          </cell>
          <cell r="O34">
            <v>0.4</v>
          </cell>
          <cell r="P34">
            <v>0.57600000000000007</v>
          </cell>
          <cell r="Q34">
            <v>0.57600000000000007</v>
          </cell>
          <cell r="R34">
            <v>0.25</v>
          </cell>
          <cell r="S34">
            <v>0.57600000000000007</v>
          </cell>
          <cell r="T34">
            <v>0.57600000000000007</v>
          </cell>
          <cell r="U34">
            <v>0.57600000000000007</v>
          </cell>
          <cell r="V34">
            <v>0.57600000000000007</v>
          </cell>
          <cell r="W34">
            <v>0.57600000000000007</v>
          </cell>
          <cell r="X34">
            <v>0.57600000000000007</v>
          </cell>
          <cell r="Y34">
            <v>0.4</v>
          </cell>
          <cell r="Z34">
            <v>0.38400000000000001</v>
          </cell>
          <cell r="AA34">
            <v>0.32000000000000006</v>
          </cell>
          <cell r="AB34">
            <v>0.25</v>
          </cell>
          <cell r="AC34">
            <v>0.51200000000000012</v>
          </cell>
          <cell r="AD34">
            <v>0.57600000000000007</v>
          </cell>
          <cell r="AE34">
            <v>0.57600000000000007</v>
          </cell>
        </row>
        <row r="35">
          <cell r="C35" t="str">
            <v>SLHn</v>
          </cell>
          <cell r="D35">
            <v>0.44799999999999995</v>
          </cell>
          <cell r="E35">
            <v>0.57600000000000007</v>
          </cell>
          <cell r="F35">
            <v>0.57600000000000007</v>
          </cell>
          <cell r="G35">
            <v>0.25</v>
          </cell>
          <cell r="H35">
            <v>0.57600000000000007</v>
          </cell>
          <cell r="I35">
            <v>0.57600000000000007</v>
          </cell>
          <cell r="J35">
            <v>0.57600000000000007</v>
          </cell>
          <cell r="K35">
            <v>0.57600000000000007</v>
          </cell>
          <cell r="L35">
            <v>0.54400000000000004</v>
          </cell>
          <cell r="M35">
            <v>0.57600000000000007</v>
          </cell>
          <cell r="N35">
            <v>0.35</v>
          </cell>
          <cell r="O35">
            <v>0.4</v>
          </cell>
          <cell r="P35">
            <v>0.57600000000000007</v>
          </cell>
          <cell r="Q35">
            <v>0.57600000000000007</v>
          </cell>
          <cell r="R35">
            <v>0.32000000000000006</v>
          </cell>
          <cell r="S35">
            <v>0.57600000000000007</v>
          </cell>
          <cell r="T35">
            <v>0.57600000000000007</v>
          </cell>
          <cell r="U35">
            <v>0.57600000000000007</v>
          </cell>
          <cell r="V35">
            <v>0.38400000000000001</v>
          </cell>
          <cell r="W35">
            <v>0.57600000000000007</v>
          </cell>
          <cell r="X35">
            <v>0.57600000000000007</v>
          </cell>
          <cell r="Y35">
            <v>0.51200000000000012</v>
          </cell>
          <cell r="Z35">
            <v>0.57600000000000007</v>
          </cell>
          <cell r="AA35">
            <v>0.32000000000000006</v>
          </cell>
          <cell r="AB35">
            <v>0.57600000000000007</v>
          </cell>
          <cell r="AC35">
            <v>0.28800000000000003</v>
          </cell>
          <cell r="AD35">
            <v>0.57600000000000007</v>
          </cell>
          <cell r="AE35">
            <v>0.57600000000000007</v>
          </cell>
        </row>
        <row r="36">
          <cell r="C36" t="str">
            <v>GN_SVV</v>
          </cell>
          <cell r="D36">
            <v>0.44799999999999995</v>
          </cell>
          <cell r="E36">
            <v>0.57600000000000007</v>
          </cell>
          <cell r="F36">
            <v>0.57600000000000007</v>
          </cell>
          <cell r="G36">
            <v>0.57600000000000007</v>
          </cell>
          <cell r="H36">
            <v>0.57600000000000007</v>
          </cell>
          <cell r="I36">
            <v>0.57600000000000007</v>
          </cell>
          <cell r="J36">
            <v>0.85</v>
          </cell>
          <cell r="K36">
            <v>0.57600000000000007</v>
          </cell>
          <cell r="L36">
            <v>0.54400000000000004</v>
          </cell>
          <cell r="M36">
            <v>0.57600000000000007</v>
          </cell>
          <cell r="N36">
            <v>0.51200000000000012</v>
          </cell>
          <cell r="O36">
            <v>0.57600000000000007</v>
          </cell>
          <cell r="P36">
            <v>0.57600000000000007</v>
          </cell>
          <cell r="Q36">
            <v>0.57600000000000007</v>
          </cell>
          <cell r="R36">
            <v>0.4</v>
          </cell>
          <cell r="S36">
            <v>0.57600000000000007</v>
          </cell>
          <cell r="T36">
            <v>0.57600000000000007</v>
          </cell>
          <cell r="U36">
            <v>0.57600000000000007</v>
          </cell>
          <cell r="V36">
            <v>0.38400000000000001</v>
          </cell>
          <cell r="W36">
            <v>0.57600000000000007</v>
          </cell>
          <cell r="X36">
            <v>0.57600000000000007</v>
          </cell>
          <cell r="Y36">
            <v>0.4</v>
          </cell>
          <cell r="Z36">
            <v>0.57600000000000007</v>
          </cell>
          <cell r="AA36">
            <v>0.57600000000000007</v>
          </cell>
          <cell r="AB36">
            <v>0.57600000000000007</v>
          </cell>
          <cell r="AC36">
            <v>0.44799999999999995</v>
          </cell>
          <cell r="AD36">
            <v>0.57600000000000007</v>
          </cell>
          <cell r="AE36">
            <v>0.57600000000000007</v>
          </cell>
        </row>
        <row r="37">
          <cell r="C37" t="str">
            <v>GN_SPSR</v>
          </cell>
          <cell r="D37">
            <v>0.7</v>
          </cell>
          <cell r="E37">
            <v>0.45</v>
          </cell>
          <cell r="F37">
            <v>0.83200000000000007</v>
          </cell>
          <cell r="G37">
            <v>0.35</v>
          </cell>
          <cell r="H37">
            <v>0.65</v>
          </cell>
          <cell r="I37">
            <v>0.45</v>
          </cell>
          <cell r="J37">
            <v>0.85</v>
          </cell>
          <cell r="K37">
            <v>0.7</v>
          </cell>
          <cell r="L37">
            <v>0.55000000000000004</v>
          </cell>
          <cell r="M37">
            <v>1</v>
          </cell>
          <cell r="N37">
            <v>0.6</v>
          </cell>
          <cell r="O37">
            <v>0.64000000000000012</v>
          </cell>
          <cell r="P37">
            <v>0.67200000000000015</v>
          </cell>
          <cell r="Q37">
            <v>0.3</v>
          </cell>
          <cell r="R37">
            <v>0.6</v>
          </cell>
          <cell r="S37">
            <v>1.2</v>
          </cell>
          <cell r="T37">
            <v>0.75</v>
          </cell>
          <cell r="U37">
            <v>0.3</v>
          </cell>
          <cell r="V37">
            <v>0.70400000000000018</v>
          </cell>
          <cell r="W37">
            <v>0.45</v>
          </cell>
          <cell r="X37">
            <v>0.7</v>
          </cell>
          <cell r="Y37">
            <v>0.3</v>
          </cell>
          <cell r="Z37">
            <v>0.83200000000000007</v>
          </cell>
          <cell r="AA37">
            <v>0.83200000000000007</v>
          </cell>
          <cell r="AB37">
            <v>0.8640000000000001</v>
          </cell>
          <cell r="AC37">
            <v>0.4</v>
          </cell>
          <cell r="AD37">
            <v>0.4</v>
          </cell>
          <cell r="AE37">
            <v>0.3</v>
          </cell>
        </row>
        <row r="38">
          <cell r="C38" t="str">
            <v>GN_SPSC</v>
          </cell>
          <cell r="D38">
            <v>0.7</v>
          </cell>
          <cell r="E38">
            <v>0.45</v>
          </cell>
          <cell r="F38">
            <v>0.67200000000000015</v>
          </cell>
          <cell r="G38">
            <v>0.5</v>
          </cell>
          <cell r="H38">
            <v>0.65</v>
          </cell>
          <cell r="I38">
            <v>0.5</v>
          </cell>
          <cell r="J38">
            <v>0.85</v>
          </cell>
          <cell r="K38">
            <v>0.89599999999999991</v>
          </cell>
          <cell r="L38">
            <v>0.55000000000000004</v>
          </cell>
          <cell r="M38">
            <v>0.9</v>
          </cell>
          <cell r="N38">
            <v>0.7</v>
          </cell>
          <cell r="O38">
            <v>0.5</v>
          </cell>
          <cell r="P38">
            <v>0.57600000000000007</v>
          </cell>
          <cell r="Q38">
            <v>0.6</v>
          </cell>
          <cell r="R38">
            <v>0.65</v>
          </cell>
          <cell r="S38">
            <v>0.55000000000000004</v>
          </cell>
          <cell r="T38">
            <v>0.75</v>
          </cell>
          <cell r="U38">
            <v>0.3</v>
          </cell>
          <cell r="V38">
            <v>0.64000000000000012</v>
          </cell>
          <cell r="W38">
            <v>0.45</v>
          </cell>
          <cell r="X38">
            <v>0.4</v>
          </cell>
          <cell r="Y38">
            <v>0.6</v>
          </cell>
          <cell r="Z38">
            <v>0.57600000000000007</v>
          </cell>
          <cell r="AA38">
            <v>0.51200000000000012</v>
          </cell>
          <cell r="AB38">
            <v>0.83200000000000007</v>
          </cell>
          <cell r="AC38">
            <v>0.67200000000000015</v>
          </cell>
          <cell r="AD38">
            <v>0.4</v>
          </cell>
          <cell r="AE38">
            <v>0.4</v>
          </cell>
        </row>
        <row r="39">
          <cell r="C39" t="str">
            <v>SLTn</v>
          </cell>
          <cell r="D39">
            <v>0.9</v>
          </cell>
          <cell r="E39">
            <v>0.9</v>
          </cell>
          <cell r="F39">
            <v>0.9</v>
          </cell>
          <cell r="G39">
            <v>0.7</v>
          </cell>
          <cell r="H39">
            <v>0.9</v>
          </cell>
          <cell r="I39">
            <v>0.9</v>
          </cell>
          <cell r="J39">
            <v>0.9</v>
          </cell>
          <cell r="K39">
            <v>0.9</v>
          </cell>
          <cell r="L39">
            <v>0.6</v>
          </cell>
          <cell r="M39">
            <v>0.9</v>
          </cell>
          <cell r="N39">
            <v>0.9</v>
          </cell>
          <cell r="O39">
            <v>0.9</v>
          </cell>
          <cell r="P39">
            <v>0.9</v>
          </cell>
          <cell r="Q39">
            <v>0.9</v>
          </cell>
          <cell r="R39">
            <v>1.3</v>
          </cell>
          <cell r="S39">
            <v>0.9</v>
          </cell>
          <cell r="T39">
            <v>0.9</v>
          </cell>
          <cell r="U39">
            <v>0.9</v>
          </cell>
          <cell r="V39">
            <v>0.7</v>
          </cell>
          <cell r="W39">
            <v>0.9</v>
          </cell>
          <cell r="X39">
            <v>0.9</v>
          </cell>
          <cell r="Y39">
            <v>0.7</v>
          </cell>
          <cell r="Z39">
            <v>0.9</v>
          </cell>
          <cell r="AA39">
            <v>0.9</v>
          </cell>
          <cell r="AB39">
            <v>0.9</v>
          </cell>
          <cell r="AC39">
            <v>0.65</v>
          </cell>
          <cell r="AD39">
            <v>0.9</v>
          </cell>
          <cell r="AE39">
            <v>0.9</v>
          </cell>
        </row>
        <row r="40">
          <cell r="C40" t="str">
            <v>WOLn</v>
          </cell>
          <cell r="D40">
            <v>0.6</v>
          </cell>
          <cell r="E40">
            <v>0.6</v>
          </cell>
          <cell r="F40">
            <v>0.70400000000000018</v>
          </cell>
          <cell r="G40">
            <v>0.6</v>
          </cell>
          <cell r="H40">
            <v>0.70400000000000018</v>
          </cell>
          <cell r="I40">
            <v>0.57600000000000007</v>
          </cell>
          <cell r="J40">
            <v>0.51200000000000012</v>
          </cell>
          <cell r="K40">
            <v>0.51200000000000012</v>
          </cell>
          <cell r="L40">
            <v>0.65</v>
          </cell>
          <cell r="M40">
            <v>0.45</v>
          </cell>
          <cell r="N40">
            <v>0.5</v>
          </cell>
          <cell r="O40">
            <v>0.51200000000000012</v>
          </cell>
          <cell r="P40">
            <v>0.51200000000000012</v>
          </cell>
          <cell r="Q40">
            <v>0.57600000000000007</v>
          </cell>
          <cell r="R40">
            <v>0.57600000000000007</v>
          </cell>
          <cell r="S40">
            <v>0.51200000000000012</v>
          </cell>
          <cell r="T40">
            <v>0.48000000000000009</v>
          </cell>
          <cell r="U40">
            <v>0.57600000000000007</v>
          </cell>
          <cell r="V40">
            <v>0.57600000000000007</v>
          </cell>
          <cell r="W40">
            <v>0.57600000000000007</v>
          </cell>
          <cell r="X40">
            <v>0.25</v>
          </cell>
          <cell r="Y40">
            <v>0.6080000000000001</v>
          </cell>
          <cell r="Z40">
            <v>0.57600000000000007</v>
          </cell>
          <cell r="AA40">
            <v>0.57600000000000007</v>
          </cell>
          <cell r="AB40">
            <v>0.57600000000000007</v>
          </cell>
          <cell r="AC40">
            <v>0.57600000000000007</v>
          </cell>
          <cell r="AD40">
            <v>0.38400000000000001</v>
          </cell>
          <cell r="AE40">
            <v>0.57600000000000007</v>
          </cell>
        </row>
        <row r="41">
          <cell r="C41" t="str">
            <v>WOMn</v>
          </cell>
          <cell r="D41">
            <v>0.6</v>
          </cell>
          <cell r="E41">
            <v>0.64000000000000012</v>
          </cell>
          <cell r="F41">
            <v>0.64000000000000012</v>
          </cell>
          <cell r="G41">
            <v>0.45</v>
          </cell>
          <cell r="H41">
            <v>0.51200000000000012</v>
          </cell>
          <cell r="I41">
            <v>0.57600000000000007</v>
          </cell>
          <cell r="J41">
            <v>0.4</v>
          </cell>
          <cell r="K41">
            <v>0.51200000000000012</v>
          </cell>
          <cell r="L41">
            <v>0.57600000000000007</v>
          </cell>
          <cell r="M41">
            <v>0.44799999999999995</v>
          </cell>
          <cell r="N41">
            <v>0.5</v>
          </cell>
          <cell r="O41">
            <v>0.44799999999999995</v>
          </cell>
          <cell r="P41">
            <v>0.44799999999999995</v>
          </cell>
          <cell r="Q41">
            <v>0.64000000000000012</v>
          </cell>
          <cell r="R41">
            <v>0.6</v>
          </cell>
          <cell r="S41">
            <v>0.51200000000000012</v>
          </cell>
          <cell r="T41">
            <v>0.48000000000000009</v>
          </cell>
          <cell r="U41">
            <v>0.51200000000000012</v>
          </cell>
          <cell r="V41">
            <v>0.5</v>
          </cell>
          <cell r="W41">
            <v>0.64000000000000012</v>
          </cell>
          <cell r="X41">
            <v>0.25</v>
          </cell>
          <cell r="Y41">
            <v>0.48000000000000009</v>
          </cell>
          <cell r="Z41">
            <v>0.64000000000000012</v>
          </cell>
          <cell r="AA41">
            <v>0.35200000000000009</v>
          </cell>
          <cell r="AB41">
            <v>0.41600000000000004</v>
          </cell>
          <cell r="AC41">
            <v>0.64000000000000012</v>
          </cell>
          <cell r="AD41">
            <v>0.44799999999999995</v>
          </cell>
          <cell r="AE41">
            <v>0.64000000000000012</v>
          </cell>
        </row>
        <row r="42">
          <cell r="C42" t="str">
            <v>WOHn</v>
          </cell>
          <cell r="D42">
            <v>0.70400000000000018</v>
          </cell>
          <cell r="E42">
            <v>0.70400000000000018</v>
          </cell>
          <cell r="F42">
            <v>0.51200000000000012</v>
          </cell>
          <cell r="G42">
            <v>0.5</v>
          </cell>
          <cell r="H42">
            <v>0.51200000000000012</v>
          </cell>
          <cell r="I42">
            <v>0.57600000000000007</v>
          </cell>
          <cell r="J42">
            <v>0.51200000000000012</v>
          </cell>
          <cell r="K42">
            <v>0.51200000000000012</v>
          </cell>
          <cell r="L42">
            <v>0.57600000000000007</v>
          </cell>
          <cell r="M42">
            <v>0.44799999999999995</v>
          </cell>
          <cell r="N42">
            <v>0.5</v>
          </cell>
          <cell r="O42">
            <v>0.70400000000000018</v>
          </cell>
          <cell r="P42">
            <v>0.5</v>
          </cell>
          <cell r="Q42">
            <v>0.70400000000000018</v>
          </cell>
          <cell r="R42">
            <v>0.5</v>
          </cell>
          <cell r="S42">
            <v>0.64000000000000012</v>
          </cell>
          <cell r="T42">
            <v>0.70400000000000018</v>
          </cell>
          <cell r="U42">
            <v>0.70400000000000018</v>
          </cell>
          <cell r="V42">
            <v>0.70400000000000018</v>
          </cell>
          <cell r="W42">
            <v>0.4</v>
          </cell>
          <cell r="X42">
            <v>0.15</v>
          </cell>
          <cell r="Y42">
            <v>0.64000000000000012</v>
          </cell>
          <cell r="Z42">
            <v>0.70400000000000018</v>
          </cell>
          <cell r="AA42">
            <v>0.70400000000000018</v>
          </cell>
          <cell r="AB42">
            <v>0.70400000000000018</v>
          </cell>
          <cell r="AC42">
            <v>0.32000000000000006</v>
          </cell>
          <cell r="AD42">
            <v>0.35200000000000009</v>
          </cell>
          <cell r="AE42">
            <v>0.5</v>
          </cell>
        </row>
        <row r="43">
          <cell r="C43" t="str">
            <v>WOVn</v>
          </cell>
          <cell r="D43">
            <v>0.70400000000000018</v>
          </cell>
          <cell r="E43">
            <v>0.70400000000000018</v>
          </cell>
          <cell r="F43">
            <v>0.5</v>
          </cell>
          <cell r="G43">
            <v>0.9</v>
          </cell>
          <cell r="H43">
            <v>0.70400000000000018</v>
          </cell>
          <cell r="I43">
            <v>0.57600000000000007</v>
          </cell>
          <cell r="J43">
            <v>0.51200000000000012</v>
          </cell>
          <cell r="K43">
            <v>0.70400000000000018</v>
          </cell>
          <cell r="L43">
            <v>0.51200000000000012</v>
          </cell>
          <cell r="M43">
            <v>0.83200000000000007</v>
          </cell>
          <cell r="N43">
            <v>0.5</v>
          </cell>
          <cell r="O43">
            <v>0.70400000000000018</v>
          </cell>
          <cell r="P43">
            <v>0.70400000000000018</v>
          </cell>
          <cell r="Q43">
            <v>0.44799999999999995</v>
          </cell>
          <cell r="R43">
            <v>0.70400000000000018</v>
          </cell>
          <cell r="S43">
            <v>0.70400000000000018</v>
          </cell>
          <cell r="T43">
            <v>0.70400000000000018</v>
          </cell>
          <cell r="U43">
            <v>0.70400000000000018</v>
          </cell>
          <cell r="V43">
            <v>0.70400000000000018</v>
          </cell>
          <cell r="W43">
            <v>0.3</v>
          </cell>
          <cell r="X43">
            <v>0.38400000000000001</v>
          </cell>
          <cell r="Y43">
            <v>0.64000000000000012</v>
          </cell>
          <cell r="Z43">
            <v>0.57600000000000007</v>
          </cell>
          <cell r="AA43">
            <v>0.70400000000000018</v>
          </cell>
          <cell r="AB43">
            <v>0.70400000000000018</v>
          </cell>
          <cell r="AC43">
            <v>0.48000000000000009</v>
          </cell>
          <cell r="AD43">
            <v>0.35200000000000009</v>
          </cell>
          <cell r="AE43">
            <v>0.5</v>
          </cell>
        </row>
        <row r="44">
          <cell r="C44" t="str">
            <v>GN_WNS</v>
          </cell>
          <cell r="D44">
            <v>1</v>
          </cell>
          <cell r="E44">
            <v>1</v>
          </cell>
          <cell r="F44">
            <v>1</v>
          </cell>
          <cell r="G44">
            <v>1.5</v>
          </cell>
          <cell r="H44">
            <v>0.6</v>
          </cell>
          <cell r="I44">
            <v>0.7</v>
          </cell>
          <cell r="J44">
            <v>1.3</v>
          </cell>
          <cell r="K44">
            <v>1.1000000000000001</v>
          </cell>
          <cell r="L44">
            <v>0.8</v>
          </cell>
          <cell r="M44">
            <v>0.85</v>
          </cell>
          <cell r="N44">
            <v>1.2</v>
          </cell>
          <cell r="O44">
            <v>1.1000000000000001</v>
          </cell>
          <cell r="P44">
            <v>0.9</v>
          </cell>
          <cell r="Q44">
            <v>1.2</v>
          </cell>
          <cell r="R44">
            <v>1</v>
          </cell>
          <cell r="S44">
            <v>1.1499999999999999</v>
          </cell>
          <cell r="T44">
            <v>1</v>
          </cell>
          <cell r="U44">
            <v>1.2</v>
          </cell>
          <cell r="V44">
            <v>1.5</v>
          </cell>
          <cell r="W44">
            <v>1</v>
          </cell>
          <cell r="X44">
            <v>0.9</v>
          </cell>
          <cell r="Y44">
            <v>1.2</v>
          </cell>
          <cell r="Z44">
            <v>1</v>
          </cell>
          <cell r="AA44">
            <v>1.5</v>
          </cell>
          <cell r="AB44">
            <v>1.5</v>
          </cell>
          <cell r="AC44">
            <v>1.1000000000000001</v>
          </cell>
          <cell r="AD44">
            <v>1.1000000000000001</v>
          </cell>
          <cell r="AE44">
            <v>0.85</v>
          </cell>
        </row>
        <row r="45">
          <cell r="C45" t="str">
            <v>WFLn</v>
          </cell>
          <cell r="D45">
            <v>0.95000000000000007</v>
          </cell>
          <cell r="E45">
            <v>1.2000000000000002</v>
          </cell>
          <cell r="F45">
            <v>1.2800000000000002</v>
          </cell>
          <cell r="G45">
            <v>0.5</v>
          </cell>
          <cell r="H45">
            <v>1.04</v>
          </cell>
          <cell r="I45">
            <v>1.08</v>
          </cell>
          <cell r="J45">
            <v>1.6</v>
          </cell>
          <cell r="K45">
            <v>1.2000000000000002</v>
          </cell>
          <cell r="L45">
            <v>1.1599999999999999</v>
          </cell>
          <cell r="M45">
            <v>1.04</v>
          </cell>
          <cell r="N45">
            <v>1.04</v>
          </cell>
          <cell r="O45">
            <v>0.6</v>
          </cell>
          <cell r="P45">
            <v>1.04</v>
          </cell>
          <cell r="Q45">
            <v>0.84000000000000008</v>
          </cell>
          <cell r="R45">
            <v>1.1599999999999999</v>
          </cell>
          <cell r="S45">
            <v>0.5</v>
          </cell>
          <cell r="T45">
            <v>1.2800000000000002</v>
          </cell>
          <cell r="U45">
            <v>1.04</v>
          </cell>
          <cell r="V45">
            <v>0.6</v>
          </cell>
          <cell r="W45">
            <v>1</v>
          </cell>
          <cell r="X45">
            <v>1.1000000000000001</v>
          </cell>
          <cell r="Y45">
            <v>1.56</v>
          </cell>
          <cell r="Z45">
            <v>1.1199999999999999</v>
          </cell>
          <cell r="AA45">
            <v>1.04</v>
          </cell>
          <cell r="AB45">
            <v>1.04</v>
          </cell>
          <cell r="AC45">
            <v>1.1199999999999999</v>
          </cell>
          <cell r="AD45">
            <v>1.05</v>
          </cell>
          <cell r="AE45">
            <v>1.04</v>
          </cell>
        </row>
        <row r="46">
          <cell r="C46" t="str">
            <v>WFMn</v>
          </cell>
          <cell r="D46">
            <v>0.95000000000000007</v>
          </cell>
          <cell r="E46">
            <v>1.2000000000000002</v>
          </cell>
          <cell r="F46">
            <v>1.7600000000000002</v>
          </cell>
          <cell r="G46">
            <v>0.5</v>
          </cell>
          <cell r="H46">
            <v>1.04</v>
          </cell>
          <cell r="I46">
            <v>1.1200000000000001</v>
          </cell>
          <cell r="J46">
            <v>1.52</v>
          </cell>
          <cell r="K46">
            <v>1.2800000000000002</v>
          </cell>
          <cell r="L46">
            <v>1.1599999999999999</v>
          </cell>
          <cell r="M46">
            <v>1.2400000000000002</v>
          </cell>
          <cell r="N46">
            <v>1.1199999999999999</v>
          </cell>
          <cell r="O46">
            <v>0.6</v>
          </cell>
          <cell r="P46">
            <v>1.04</v>
          </cell>
          <cell r="Q46">
            <v>1.2000000000000002</v>
          </cell>
          <cell r="R46">
            <v>1.4400000000000002</v>
          </cell>
          <cell r="S46">
            <v>0.5</v>
          </cell>
          <cell r="T46">
            <v>1.2800000000000002</v>
          </cell>
          <cell r="U46">
            <v>1.04</v>
          </cell>
          <cell r="V46">
            <v>0.84000000000000008</v>
          </cell>
          <cell r="W46">
            <v>1</v>
          </cell>
          <cell r="X46">
            <v>1.1000000000000001</v>
          </cell>
          <cell r="Y46">
            <v>1.2</v>
          </cell>
          <cell r="Z46">
            <v>1.52</v>
          </cell>
          <cell r="AA46">
            <v>1.04</v>
          </cell>
          <cell r="AB46">
            <v>1.04</v>
          </cell>
          <cell r="AC46">
            <v>1.05</v>
          </cell>
          <cell r="AD46">
            <v>1.05</v>
          </cell>
          <cell r="AE46">
            <v>1</v>
          </cell>
        </row>
        <row r="47">
          <cell r="C47" t="str">
            <v>WFHn</v>
          </cell>
          <cell r="D47">
            <v>0.95000000000000007</v>
          </cell>
          <cell r="E47">
            <v>1.2000000000000002</v>
          </cell>
          <cell r="F47">
            <v>1.04</v>
          </cell>
          <cell r="G47">
            <v>0.5</v>
          </cell>
          <cell r="H47">
            <v>1.04</v>
          </cell>
          <cell r="I47">
            <v>1.3200000000000003</v>
          </cell>
          <cell r="J47">
            <v>1.4400000000000002</v>
          </cell>
          <cell r="K47">
            <v>1.4400000000000002</v>
          </cell>
          <cell r="L47">
            <v>1.1599999999999999</v>
          </cell>
          <cell r="M47">
            <v>1.1599999999999999</v>
          </cell>
          <cell r="N47">
            <v>1.04</v>
          </cell>
          <cell r="O47">
            <v>1.04</v>
          </cell>
          <cell r="P47">
            <v>1.04</v>
          </cell>
          <cell r="Q47">
            <v>1.04</v>
          </cell>
          <cell r="R47">
            <v>1.2000000000000002</v>
          </cell>
          <cell r="S47">
            <v>0.5</v>
          </cell>
          <cell r="T47">
            <v>1.2800000000000002</v>
          </cell>
          <cell r="U47">
            <v>1.04</v>
          </cell>
          <cell r="V47">
            <v>0.92000000000000015</v>
          </cell>
          <cell r="W47">
            <v>0.9</v>
          </cell>
          <cell r="X47">
            <v>1</v>
          </cell>
          <cell r="Y47">
            <v>1.36</v>
          </cell>
          <cell r="Z47">
            <v>1.04</v>
          </cell>
          <cell r="AA47">
            <v>1.04</v>
          </cell>
          <cell r="AB47">
            <v>1.04</v>
          </cell>
          <cell r="AC47">
            <v>1.05</v>
          </cell>
          <cell r="AD47">
            <v>1.05</v>
          </cell>
          <cell r="AE47">
            <v>0.7</v>
          </cell>
        </row>
        <row r="48">
          <cell r="C48" t="str">
            <v>WFVn</v>
          </cell>
          <cell r="D48">
            <v>0.95000000000000007</v>
          </cell>
          <cell r="E48">
            <v>1.2000000000000002</v>
          </cell>
          <cell r="F48">
            <v>1.04</v>
          </cell>
          <cell r="G48">
            <v>0.5</v>
          </cell>
          <cell r="H48">
            <v>1.04</v>
          </cell>
          <cell r="I48">
            <v>1.3200000000000003</v>
          </cell>
          <cell r="J48">
            <v>1.3200000000000003</v>
          </cell>
          <cell r="K48">
            <v>1.3200000000000003</v>
          </cell>
          <cell r="L48">
            <v>1.2400000000000002</v>
          </cell>
          <cell r="M48">
            <v>1.4000000000000001</v>
          </cell>
          <cell r="N48">
            <v>1.04</v>
          </cell>
          <cell r="O48">
            <v>1.04</v>
          </cell>
          <cell r="P48">
            <v>1.04</v>
          </cell>
          <cell r="Q48">
            <v>1.04</v>
          </cell>
          <cell r="R48">
            <v>1.04</v>
          </cell>
          <cell r="S48">
            <v>0.5</v>
          </cell>
          <cell r="T48">
            <v>1.2800000000000002</v>
          </cell>
          <cell r="U48">
            <v>1.04</v>
          </cell>
          <cell r="V48">
            <v>1.04</v>
          </cell>
          <cell r="W48">
            <v>1</v>
          </cell>
          <cell r="X48">
            <v>1</v>
          </cell>
          <cell r="Y48">
            <v>1.52</v>
          </cell>
          <cell r="Z48">
            <v>1.04</v>
          </cell>
          <cell r="AA48">
            <v>1.04</v>
          </cell>
          <cell r="AB48">
            <v>1.04</v>
          </cell>
          <cell r="AC48">
            <v>1.2000000000000002</v>
          </cell>
          <cell r="AD48">
            <v>1.02</v>
          </cell>
          <cell r="AE48">
            <v>1.04</v>
          </cell>
        </row>
        <row r="49">
          <cell r="C49" t="str">
            <v>GEMn</v>
          </cell>
          <cell r="D49">
            <v>0.3</v>
          </cell>
          <cell r="E49">
            <v>0.3</v>
          </cell>
          <cell r="F49">
            <v>0.3</v>
          </cell>
          <cell r="G49">
            <v>0.3</v>
          </cell>
          <cell r="H49">
            <v>0.3</v>
          </cell>
          <cell r="I49">
            <v>0.3</v>
          </cell>
          <cell r="J49">
            <v>0.3</v>
          </cell>
          <cell r="K49">
            <v>0.3</v>
          </cell>
          <cell r="L49">
            <v>0.3</v>
          </cell>
          <cell r="M49">
            <v>0.3</v>
          </cell>
          <cell r="N49">
            <v>0.3</v>
          </cell>
          <cell r="O49">
            <v>0.3</v>
          </cell>
          <cell r="P49">
            <v>0.3</v>
          </cell>
          <cell r="Q49">
            <v>0.3</v>
          </cell>
          <cell r="R49">
            <v>0.3</v>
          </cell>
          <cell r="S49">
            <v>0.3</v>
          </cell>
          <cell r="T49">
            <v>0.3</v>
          </cell>
          <cell r="U49">
            <v>0.3</v>
          </cell>
          <cell r="V49">
            <v>0.3</v>
          </cell>
          <cell r="W49">
            <v>0.3</v>
          </cell>
          <cell r="X49">
            <v>0.3</v>
          </cell>
          <cell r="Y49">
            <v>0.3</v>
          </cell>
          <cell r="Z49">
            <v>0.3</v>
          </cell>
          <cell r="AA49">
            <v>0.3</v>
          </cell>
          <cell r="AB49">
            <v>0.3</v>
          </cell>
          <cell r="AC49">
            <v>0.3</v>
          </cell>
          <cell r="AD49">
            <v>0.3</v>
          </cell>
          <cell r="AE49">
            <v>0.3</v>
          </cell>
        </row>
        <row r="50">
          <cell r="C50" t="str">
            <v>GEHn</v>
          </cell>
          <cell r="D50">
            <v>0.4</v>
          </cell>
          <cell r="E50">
            <v>0.4</v>
          </cell>
          <cell r="F50">
            <v>0.5</v>
          </cell>
          <cell r="G50">
            <v>0.4</v>
          </cell>
          <cell r="H50">
            <v>0.35</v>
          </cell>
          <cell r="I50">
            <v>0.4</v>
          </cell>
          <cell r="J50">
            <v>0.4</v>
          </cell>
          <cell r="K50">
            <v>0.4</v>
          </cell>
          <cell r="L50">
            <v>0.4</v>
          </cell>
          <cell r="M50">
            <v>0.5</v>
          </cell>
          <cell r="N50">
            <v>0.4</v>
          </cell>
          <cell r="O50">
            <v>0.5</v>
          </cell>
          <cell r="P50">
            <v>0.45</v>
          </cell>
          <cell r="Q50">
            <v>0.4</v>
          </cell>
          <cell r="R50">
            <v>0.45</v>
          </cell>
          <cell r="S50">
            <v>0.4</v>
          </cell>
          <cell r="T50">
            <v>0.4</v>
          </cell>
          <cell r="U50">
            <v>0.4</v>
          </cell>
          <cell r="V50">
            <v>0.4</v>
          </cell>
          <cell r="W50">
            <v>0.5</v>
          </cell>
          <cell r="X50">
            <v>0.45</v>
          </cell>
          <cell r="Y50">
            <v>0.4</v>
          </cell>
          <cell r="Z50">
            <v>0.4</v>
          </cell>
          <cell r="AA50">
            <v>0.4</v>
          </cell>
          <cell r="AB50">
            <v>0.4</v>
          </cell>
          <cell r="AC50">
            <v>0.4</v>
          </cell>
          <cell r="AD50">
            <v>0.4</v>
          </cell>
          <cell r="AE50">
            <v>0.4</v>
          </cell>
        </row>
        <row r="51">
          <cell r="C51" t="str">
            <v>GESn</v>
          </cell>
          <cell r="D51">
            <v>0.3</v>
          </cell>
          <cell r="E51">
            <v>0.3</v>
          </cell>
          <cell r="F51">
            <v>0.3</v>
          </cell>
          <cell r="G51">
            <v>0.3</v>
          </cell>
          <cell r="H51">
            <v>0.3</v>
          </cell>
          <cell r="I51">
            <v>0.3</v>
          </cell>
          <cell r="J51">
            <v>0.3</v>
          </cell>
          <cell r="K51">
            <v>0.3</v>
          </cell>
          <cell r="L51">
            <v>0.3</v>
          </cell>
          <cell r="M51">
            <v>0.3</v>
          </cell>
          <cell r="N51">
            <v>0.3</v>
          </cell>
          <cell r="O51">
            <v>0.3</v>
          </cell>
          <cell r="P51">
            <v>0.3</v>
          </cell>
          <cell r="Q51">
            <v>0.3</v>
          </cell>
          <cell r="R51">
            <v>0.3</v>
          </cell>
          <cell r="S51">
            <v>0.3</v>
          </cell>
          <cell r="T51">
            <v>0.3</v>
          </cell>
          <cell r="U51">
            <v>0.3</v>
          </cell>
          <cell r="V51">
            <v>0.3</v>
          </cell>
          <cell r="W51">
            <v>0.3</v>
          </cell>
          <cell r="X51">
            <v>0.3</v>
          </cell>
          <cell r="Y51">
            <v>0.3</v>
          </cell>
          <cell r="Z51">
            <v>0.3</v>
          </cell>
          <cell r="AA51">
            <v>0.3</v>
          </cell>
          <cell r="AB51">
            <v>0.3</v>
          </cell>
          <cell r="AC51">
            <v>0.3</v>
          </cell>
          <cell r="AD51">
            <v>0.3</v>
          </cell>
          <cell r="AE51">
            <v>0.3</v>
          </cell>
        </row>
        <row r="52">
          <cell r="C52" t="str">
            <v>TIDn</v>
          </cell>
          <cell r="D52">
            <v>1.4</v>
          </cell>
          <cell r="E52">
            <v>1.5</v>
          </cell>
          <cell r="F52">
            <v>0.55000000000000004</v>
          </cell>
          <cell r="G52">
            <v>0.65</v>
          </cell>
          <cell r="H52">
            <v>1.4</v>
          </cell>
          <cell r="I52">
            <v>0.55000000000000004</v>
          </cell>
          <cell r="J52">
            <v>0.6</v>
          </cell>
          <cell r="K52">
            <v>0.55000000000000004</v>
          </cell>
          <cell r="L52">
            <v>0.75</v>
          </cell>
          <cell r="M52">
            <v>0.55000000000000004</v>
          </cell>
          <cell r="N52">
            <v>0.68</v>
          </cell>
          <cell r="O52">
            <v>1</v>
          </cell>
          <cell r="P52">
            <v>1</v>
          </cell>
          <cell r="Q52">
            <v>0.7</v>
          </cell>
          <cell r="R52">
            <v>0.7</v>
          </cell>
          <cell r="S52">
            <v>1</v>
          </cell>
          <cell r="T52">
            <v>0.7</v>
          </cell>
          <cell r="U52">
            <v>1</v>
          </cell>
          <cell r="V52">
            <v>1</v>
          </cell>
          <cell r="W52">
            <v>0.7</v>
          </cell>
          <cell r="X52">
            <v>0.65</v>
          </cell>
          <cell r="Y52">
            <v>0.65</v>
          </cell>
          <cell r="Z52">
            <v>0.65</v>
          </cell>
          <cell r="AA52">
            <v>1</v>
          </cell>
          <cell r="AB52">
            <v>1</v>
          </cell>
          <cell r="AC52">
            <v>0.5</v>
          </cell>
          <cell r="AD52">
            <v>0.65</v>
          </cell>
          <cell r="AE52">
            <v>0.5</v>
          </cell>
        </row>
        <row r="92">
          <cell r="B92" t="str">
            <v>Lakes</v>
          </cell>
          <cell r="C92">
            <v>0.6</v>
          </cell>
          <cell r="D92">
            <v>0.6</v>
          </cell>
          <cell r="E92">
            <v>0.4</v>
          </cell>
          <cell r="F92">
            <v>0.6</v>
          </cell>
          <cell r="G92">
            <v>0.9</v>
          </cell>
          <cell r="H92">
            <v>0.6</v>
          </cell>
          <cell r="I92">
            <v>0.6</v>
          </cell>
          <cell r="J92">
            <v>0.4</v>
          </cell>
          <cell r="K92">
            <v>0.5</v>
          </cell>
          <cell r="L92">
            <v>0.6</v>
          </cell>
          <cell r="M92">
            <v>0.7</v>
          </cell>
          <cell r="N92">
            <v>0.3</v>
          </cell>
          <cell r="O92">
            <v>0.6</v>
          </cell>
          <cell r="P92">
            <v>0.6</v>
          </cell>
          <cell r="Q92">
            <v>0.6</v>
          </cell>
          <cell r="R92">
            <v>0.4</v>
          </cell>
          <cell r="S92">
            <v>0.6</v>
          </cell>
          <cell r="T92">
            <v>0.6</v>
          </cell>
          <cell r="U92">
            <v>0.6</v>
          </cell>
          <cell r="V92">
            <v>0.6</v>
          </cell>
          <cell r="W92">
            <v>0.6</v>
          </cell>
          <cell r="X92">
            <v>0.8</v>
          </cell>
          <cell r="Y92">
            <v>1.3</v>
          </cell>
          <cell r="Z92">
            <v>0.65</v>
          </cell>
          <cell r="AA92">
            <v>0.3</v>
          </cell>
          <cell r="AB92">
            <v>0.6</v>
          </cell>
          <cell r="AC92">
            <v>0.5</v>
          </cell>
          <cell r="AD92">
            <v>0.6</v>
          </cell>
        </row>
        <row r="93">
          <cell r="B93" t="str">
            <v>ROR</v>
          </cell>
          <cell r="C93">
            <v>0.8</v>
          </cell>
          <cell r="D93">
            <v>0.6</v>
          </cell>
          <cell r="E93">
            <v>0.4</v>
          </cell>
          <cell r="F93">
            <v>0.6</v>
          </cell>
          <cell r="G93">
            <v>0.9</v>
          </cell>
          <cell r="H93">
            <v>0.3</v>
          </cell>
          <cell r="I93">
            <v>0.6</v>
          </cell>
          <cell r="J93">
            <v>0.4</v>
          </cell>
          <cell r="K93">
            <v>0.6</v>
          </cell>
          <cell r="L93">
            <v>0.2</v>
          </cell>
          <cell r="M93">
            <v>0.6</v>
          </cell>
          <cell r="N93">
            <v>0.3</v>
          </cell>
          <cell r="O93">
            <v>0.25</v>
          </cell>
          <cell r="P93">
            <v>0.3</v>
          </cell>
          <cell r="Q93">
            <v>0.3</v>
          </cell>
          <cell r="R93">
            <v>0.3</v>
          </cell>
          <cell r="S93">
            <v>0.45</v>
          </cell>
          <cell r="T93">
            <v>0.6</v>
          </cell>
          <cell r="U93">
            <v>0.6</v>
          </cell>
          <cell r="V93">
            <v>0.3</v>
          </cell>
          <cell r="W93">
            <v>0.4</v>
          </cell>
          <cell r="X93">
            <v>0.65</v>
          </cell>
          <cell r="Y93">
            <v>1.1000000000000001</v>
          </cell>
          <cell r="Z93">
            <v>0.65</v>
          </cell>
          <cell r="AA93">
            <v>0.4</v>
          </cell>
          <cell r="AB93">
            <v>0.55000000000000004</v>
          </cell>
          <cell r="AC93">
            <v>0.4</v>
          </cell>
          <cell r="AD93">
            <v>0.25</v>
          </cell>
        </row>
        <row r="94">
          <cell r="B94" t="str">
            <v>Mixed Pumping</v>
          </cell>
          <cell r="C94">
            <v>0.6</v>
          </cell>
          <cell r="D94">
            <v>0.6</v>
          </cell>
          <cell r="E94">
            <v>0.4</v>
          </cell>
          <cell r="F94">
            <v>0.6</v>
          </cell>
          <cell r="G94">
            <v>0.5</v>
          </cell>
          <cell r="H94">
            <v>0.6</v>
          </cell>
          <cell r="I94">
            <v>0.6</v>
          </cell>
          <cell r="J94">
            <v>0.6</v>
          </cell>
          <cell r="K94">
            <v>0.6</v>
          </cell>
          <cell r="L94">
            <v>0.6</v>
          </cell>
          <cell r="M94">
            <v>0.6</v>
          </cell>
          <cell r="N94">
            <v>0.6</v>
          </cell>
          <cell r="O94">
            <v>0.6</v>
          </cell>
          <cell r="P94">
            <v>0.6</v>
          </cell>
          <cell r="Q94">
            <v>0.6</v>
          </cell>
          <cell r="R94">
            <v>0.6</v>
          </cell>
          <cell r="S94">
            <v>0.6</v>
          </cell>
          <cell r="T94">
            <v>0.6</v>
          </cell>
          <cell r="U94">
            <v>0.6</v>
          </cell>
          <cell r="V94">
            <v>0.6</v>
          </cell>
          <cell r="W94">
            <v>0.6</v>
          </cell>
          <cell r="X94">
            <v>0.6</v>
          </cell>
          <cell r="Y94">
            <v>0.6</v>
          </cell>
          <cell r="Z94">
            <v>0.6</v>
          </cell>
          <cell r="AA94">
            <v>0.6</v>
          </cell>
          <cell r="AB94">
            <v>0.6</v>
          </cell>
          <cell r="AC94">
            <v>0.6</v>
          </cell>
          <cell r="AD94">
            <v>0.6</v>
          </cell>
        </row>
        <row r="95">
          <cell r="B95" t="str">
            <v>Pure Pumping</v>
          </cell>
          <cell r="C95">
            <v>0.6</v>
          </cell>
          <cell r="D95">
            <v>0.6</v>
          </cell>
          <cell r="E95">
            <v>0.4</v>
          </cell>
          <cell r="F95">
            <v>0.6</v>
          </cell>
          <cell r="G95">
            <v>0.5</v>
          </cell>
          <cell r="H95">
            <v>0.6</v>
          </cell>
          <cell r="I95">
            <v>0.6</v>
          </cell>
          <cell r="J95">
            <v>0.6</v>
          </cell>
          <cell r="K95">
            <v>0.6</v>
          </cell>
          <cell r="L95">
            <v>0.6</v>
          </cell>
          <cell r="M95">
            <v>0.6</v>
          </cell>
          <cell r="N95">
            <v>0.6</v>
          </cell>
          <cell r="O95">
            <v>0.6</v>
          </cell>
          <cell r="P95">
            <v>0.6</v>
          </cell>
          <cell r="Q95">
            <v>0.6</v>
          </cell>
          <cell r="R95">
            <v>0.6</v>
          </cell>
          <cell r="S95">
            <v>0.6</v>
          </cell>
          <cell r="T95">
            <v>0.6</v>
          </cell>
          <cell r="U95">
            <v>0.6</v>
          </cell>
          <cell r="V95">
            <v>0.6</v>
          </cell>
          <cell r="W95">
            <v>0.6</v>
          </cell>
          <cell r="X95">
            <v>0.6</v>
          </cell>
          <cell r="Y95">
            <v>0.6</v>
          </cell>
          <cell r="Z95">
            <v>0.6</v>
          </cell>
          <cell r="AA95">
            <v>0.6</v>
          </cell>
          <cell r="AB95">
            <v>0.6</v>
          </cell>
          <cell r="AC95">
            <v>0.6</v>
          </cell>
          <cell r="AD95">
            <v>0.6</v>
          </cell>
        </row>
      </sheetData>
      <sheetData sheetId="8">
        <row r="3">
          <cell r="BG3" t="str">
            <v>Wind on</v>
          </cell>
          <cell r="BH3" t="str">
            <v>Wind Off</v>
          </cell>
        </row>
        <row r="4">
          <cell r="BF4" t="str">
            <v>AU</v>
          </cell>
          <cell r="BG4">
            <v>2489.0000000000005</v>
          </cell>
          <cell r="BH4">
            <v>0</v>
          </cell>
        </row>
        <row r="5">
          <cell r="BF5" t="str">
            <v>BE</v>
          </cell>
          <cell r="BG5">
            <v>1463.8</v>
          </cell>
          <cell r="BH5">
            <v>712.2</v>
          </cell>
        </row>
        <row r="6">
          <cell r="BF6" t="str">
            <v>BG</v>
          </cell>
          <cell r="BG6">
            <v>699</v>
          </cell>
          <cell r="BH6">
            <v>0</v>
          </cell>
        </row>
        <row r="7">
          <cell r="BF7" t="str">
            <v>CP</v>
          </cell>
          <cell r="BG7">
            <v>158</v>
          </cell>
          <cell r="BH7">
            <v>0</v>
          </cell>
        </row>
        <row r="8">
          <cell r="BF8" t="str">
            <v>CZ</v>
          </cell>
          <cell r="BG8">
            <v>281.00000000000006</v>
          </cell>
          <cell r="BH8">
            <v>0</v>
          </cell>
        </row>
        <row r="9">
          <cell r="BF9" t="str">
            <v>DK</v>
          </cell>
          <cell r="BG9">
            <v>3804.95</v>
          </cell>
          <cell r="BH9">
            <v>1271.05</v>
          </cell>
        </row>
        <row r="10">
          <cell r="BF10" t="str">
            <v>ES</v>
          </cell>
          <cell r="BG10">
            <v>300</v>
          </cell>
          <cell r="BH10">
            <v>0</v>
          </cell>
        </row>
        <row r="11">
          <cell r="BF11" t="str">
            <v>FI</v>
          </cell>
          <cell r="BG11">
            <v>975.7</v>
          </cell>
          <cell r="BH11">
            <v>29.3</v>
          </cell>
        </row>
        <row r="12">
          <cell r="BF12" t="str">
            <v>FR</v>
          </cell>
          <cell r="BG12">
            <v>10217</v>
          </cell>
          <cell r="BH12">
            <v>0</v>
          </cell>
        </row>
        <row r="13">
          <cell r="BF13" t="str">
            <v>GE</v>
          </cell>
          <cell r="BG13">
            <v>41286.199999999997</v>
          </cell>
          <cell r="BH13">
            <v>3293.8</v>
          </cell>
        </row>
        <row r="14">
          <cell r="BF14" t="str">
            <v>GR</v>
          </cell>
          <cell r="BG14">
            <v>2091</v>
          </cell>
          <cell r="BH14">
            <v>0</v>
          </cell>
        </row>
        <row r="15">
          <cell r="BF15" t="str">
            <v>HR</v>
          </cell>
          <cell r="BG15">
            <v>418</v>
          </cell>
          <cell r="BH15">
            <v>0</v>
          </cell>
        </row>
        <row r="16">
          <cell r="BF16" t="str">
            <v>HU</v>
          </cell>
          <cell r="BG16">
            <v>329</v>
          </cell>
          <cell r="BH16">
            <v>0</v>
          </cell>
        </row>
        <row r="17">
          <cell r="BF17" t="str">
            <v>IR</v>
          </cell>
          <cell r="BG17">
            <v>2414.8000000000002</v>
          </cell>
          <cell r="BH17">
            <v>25.2</v>
          </cell>
        </row>
        <row r="18">
          <cell r="BF18" t="str">
            <v>IT</v>
          </cell>
          <cell r="BG18">
            <v>9137.0000000000018</v>
          </cell>
          <cell r="BH18">
            <v>0</v>
          </cell>
        </row>
        <row r="19">
          <cell r="BF19" t="str">
            <v>LA</v>
          </cell>
          <cell r="BG19">
            <v>69</v>
          </cell>
          <cell r="BH19">
            <v>0</v>
          </cell>
        </row>
        <row r="20">
          <cell r="BF20" t="str">
            <v>LI</v>
          </cell>
          <cell r="BG20">
            <v>436</v>
          </cell>
          <cell r="BH20">
            <v>0</v>
          </cell>
        </row>
        <row r="21">
          <cell r="BF21" t="str">
            <v>LX</v>
          </cell>
          <cell r="BG21">
            <v>64</v>
          </cell>
          <cell r="BH21">
            <v>0</v>
          </cell>
        </row>
        <row r="22">
          <cell r="BF22" t="str">
            <v>MA</v>
          </cell>
          <cell r="BG22">
            <v>0</v>
          </cell>
          <cell r="BH22">
            <v>0</v>
          </cell>
        </row>
        <row r="23">
          <cell r="BF23" t="str">
            <v>NL</v>
          </cell>
          <cell r="BG23">
            <v>3033.9999999999995</v>
          </cell>
          <cell r="BH23">
            <v>357</v>
          </cell>
        </row>
        <row r="24">
          <cell r="BF24" t="str">
            <v>PD</v>
          </cell>
          <cell r="BG24">
            <v>4886.0000000000009</v>
          </cell>
          <cell r="BH24">
            <v>0</v>
          </cell>
        </row>
        <row r="25">
          <cell r="BF25" t="str">
            <v>PL</v>
          </cell>
          <cell r="BG25">
            <v>4935</v>
          </cell>
          <cell r="BH25">
            <v>2</v>
          </cell>
        </row>
        <row r="26">
          <cell r="BF26" t="str">
            <v>RO</v>
          </cell>
          <cell r="BG26">
            <v>3130</v>
          </cell>
          <cell r="BH26">
            <v>0</v>
          </cell>
        </row>
        <row r="27">
          <cell r="BF27" t="str">
            <v>SK</v>
          </cell>
          <cell r="BG27">
            <v>3</v>
          </cell>
          <cell r="BH27">
            <v>0</v>
          </cell>
        </row>
        <row r="28">
          <cell r="BF28" t="str">
            <v>SN</v>
          </cell>
          <cell r="BG28">
            <v>5</v>
          </cell>
          <cell r="BH28">
            <v>0</v>
          </cell>
        </row>
        <row r="29">
          <cell r="BF29" t="str">
            <v>SP</v>
          </cell>
          <cell r="BG29">
            <v>22938</v>
          </cell>
          <cell r="BH29">
            <v>5</v>
          </cell>
        </row>
        <row r="30">
          <cell r="BF30" t="str">
            <v>SV</v>
          </cell>
          <cell r="BG30">
            <v>5637.15</v>
          </cell>
          <cell r="BH30">
            <v>202.84999999999997</v>
          </cell>
        </row>
        <row r="31">
          <cell r="BF31" t="str">
            <v>UK</v>
          </cell>
          <cell r="BG31">
            <v>9212.6999999999989</v>
          </cell>
          <cell r="BH31">
            <v>5103.3</v>
          </cell>
        </row>
        <row r="37">
          <cell r="BG37" t="str">
            <v>Wind on</v>
          </cell>
          <cell r="BH37" t="str">
            <v>Wind Off</v>
          </cell>
        </row>
        <row r="38">
          <cell r="BF38" t="str">
            <v>AU</v>
          </cell>
          <cell r="BG38">
            <v>4590</v>
          </cell>
          <cell r="BH38"/>
        </row>
        <row r="39">
          <cell r="BF39" t="str">
            <v>BE</v>
          </cell>
          <cell r="BG39">
            <v>2306.5728480000002</v>
          </cell>
          <cell r="BH39">
            <v>2283.4271519999998</v>
          </cell>
        </row>
        <row r="40">
          <cell r="BF40" t="str">
            <v>BG</v>
          </cell>
          <cell r="BG40">
            <v>4590</v>
          </cell>
          <cell r="BH40"/>
        </row>
        <row r="41">
          <cell r="BF41" t="str">
            <v>CP</v>
          </cell>
          <cell r="BG41">
            <v>4590</v>
          </cell>
          <cell r="BH41"/>
        </row>
        <row r="42">
          <cell r="BF42" t="str">
            <v>CZ</v>
          </cell>
          <cell r="BG42">
            <v>4590</v>
          </cell>
          <cell r="BH42"/>
        </row>
        <row r="43">
          <cell r="BF43" t="str">
            <v>DK</v>
          </cell>
          <cell r="BG43">
            <v>136.24079999999958</v>
          </cell>
          <cell r="BH43">
            <v>4453.7592000000004</v>
          </cell>
        </row>
        <row r="44">
          <cell r="BF44" t="str">
            <v>ES</v>
          </cell>
          <cell r="BG44">
            <v>4590</v>
          </cell>
          <cell r="BH44"/>
        </row>
        <row r="45">
          <cell r="BF45" t="str">
            <v>FI</v>
          </cell>
          <cell r="BG45">
            <v>4493.0308296000003</v>
          </cell>
          <cell r="BH45">
            <v>96.969170399999996</v>
          </cell>
        </row>
        <row r="46">
          <cell r="BF46" t="str">
            <v>FR</v>
          </cell>
          <cell r="BG46">
            <v>4590</v>
          </cell>
          <cell r="BH46"/>
        </row>
        <row r="47">
          <cell r="BF47" t="str">
            <v>GE</v>
          </cell>
          <cell r="BG47">
            <v>-5883.8887439999999</v>
          </cell>
          <cell r="BH47">
            <v>10473.888744</v>
          </cell>
        </row>
        <row r="48">
          <cell r="BF48" t="str">
            <v>GR</v>
          </cell>
          <cell r="BG48">
            <v>4590</v>
          </cell>
          <cell r="BH48"/>
        </row>
        <row r="49">
          <cell r="BF49" t="str">
            <v>HR</v>
          </cell>
          <cell r="BG49">
            <v>4590</v>
          </cell>
          <cell r="BH49"/>
        </row>
        <row r="50">
          <cell r="BF50" t="str">
            <v>HU</v>
          </cell>
          <cell r="BG50">
            <v>4590</v>
          </cell>
          <cell r="BH50"/>
        </row>
        <row r="51">
          <cell r="BF51" t="str">
            <v>IR</v>
          </cell>
          <cell r="BG51">
            <v>4516.1584560000001</v>
          </cell>
          <cell r="BH51">
            <v>73.841544000000013</v>
          </cell>
        </row>
        <row r="52">
          <cell r="BF52" t="str">
            <v>IT</v>
          </cell>
          <cell r="BG52">
            <v>4590</v>
          </cell>
          <cell r="BH52"/>
        </row>
        <row r="53">
          <cell r="BF53" t="str">
            <v>LA</v>
          </cell>
          <cell r="BG53">
            <v>4590</v>
          </cell>
          <cell r="BH53"/>
        </row>
        <row r="54">
          <cell r="BF54" t="str">
            <v>LI</v>
          </cell>
          <cell r="BG54">
            <v>4590</v>
          </cell>
          <cell r="BH54"/>
        </row>
        <row r="55">
          <cell r="BF55" t="str">
            <v>LX</v>
          </cell>
          <cell r="BG55">
            <v>4590</v>
          </cell>
          <cell r="BH55"/>
        </row>
        <row r="56">
          <cell r="BF56" t="str">
            <v>MA</v>
          </cell>
          <cell r="BG56">
            <v>4590</v>
          </cell>
          <cell r="BH56"/>
        </row>
        <row r="57">
          <cell r="BF57" t="str">
            <v>NL</v>
          </cell>
          <cell r="BG57">
            <v>3339.0720000000001</v>
          </cell>
          <cell r="BH57">
            <v>1250.9280000000001</v>
          </cell>
        </row>
        <row r="58">
          <cell r="BF58" t="str">
            <v>PD</v>
          </cell>
          <cell r="BG58">
            <v>4590</v>
          </cell>
          <cell r="BH58"/>
        </row>
        <row r="59">
          <cell r="BF59" t="str">
            <v>PL</v>
          </cell>
          <cell r="BG59">
            <v>4584.6791477710412</v>
          </cell>
          <cell r="BH59">
            <v>5.3208522289583309</v>
          </cell>
        </row>
        <row r="60">
          <cell r="BF60" t="str">
            <v>RO</v>
          </cell>
          <cell r="BG60">
            <v>4590</v>
          </cell>
          <cell r="BH60"/>
        </row>
        <row r="61">
          <cell r="BF61" t="str">
            <v>SK</v>
          </cell>
          <cell r="BG61">
            <v>4590</v>
          </cell>
          <cell r="BH61"/>
        </row>
        <row r="62">
          <cell r="BF62" t="str">
            <v>SN</v>
          </cell>
          <cell r="BG62">
            <v>4590</v>
          </cell>
          <cell r="BH62"/>
        </row>
        <row r="63">
          <cell r="BF63" t="str">
            <v>SP</v>
          </cell>
          <cell r="BG63">
            <v>4576.697869427604</v>
          </cell>
          <cell r="BH63">
            <v>13.302130572395827</v>
          </cell>
        </row>
        <row r="64">
          <cell r="BF64" t="str">
            <v>SV</v>
          </cell>
          <cell r="BG64">
            <v>3968.0619000000002</v>
          </cell>
          <cell r="BH64">
            <v>621.93809999999985</v>
          </cell>
        </row>
        <row r="65">
          <cell r="BF65" t="str">
            <v>UK</v>
          </cell>
          <cell r="BG65">
            <v>-13658.5434456</v>
          </cell>
          <cell r="BH65">
            <v>18248.5434456</v>
          </cell>
        </row>
      </sheetData>
      <sheetData sheetId="9">
        <row r="3">
          <cell r="B3">
            <v>2010</v>
          </cell>
        </row>
      </sheetData>
      <sheetData sheetId="10"/>
      <sheetData sheetId="11"/>
      <sheetData sheetId="12"/>
      <sheetData sheetId="13">
        <row r="3">
          <cell r="AG3" t="str">
            <v>Geothermal</v>
          </cell>
        </row>
        <row r="4">
          <cell r="AF4" t="str">
            <v>AU</v>
          </cell>
          <cell r="AG4">
            <v>1</v>
          </cell>
        </row>
        <row r="5">
          <cell r="AF5" t="str">
            <v>BE</v>
          </cell>
          <cell r="AG5">
            <v>0</v>
          </cell>
        </row>
        <row r="6">
          <cell r="AF6" t="str">
            <v>BG</v>
          </cell>
          <cell r="AG6">
            <v>0</v>
          </cell>
        </row>
        <row r="7">
          <cell r="AF7" t="str">
            <v>CP</v>
          </cell>
          <cell r="AG7">
            <v>0</v>
          </cell>
        </row>
        <row r="8">
          <cell r="AF8" t="str">
            <v>CZ</v>
          </cell>
          <cell r="AG8">
            <v>0</v>
          </cell>
        </row>
        <row r="9">
          <cell r="AF9" t="str">
            <v>DK</v>
          </cell>
          <cell r="AG9">
            <v>0</v>
          </cell>
        </row>
        <row r="10">
          <cell r="AF10" t="str">
            <v>ES</v>
          </cell>
          <cell r="AG10">
            <v>0</v>
          </cell>
        </row>
        <row r="11">
          <cell r="AF11" t="str">
            <v>FI</v>
          </cell>
          <cell r="AG11">
            <v>0</v>
          </cell>
        </row>
        <row r="12">
          <cell r="AF12" t="str">
            <v>FR</v>
          </cell>
          <cell r="AG12">
            <v>2</v>
          </cell>
        </row>
        <row r="13">
          <cell r="AF13" t="str">
            <v>GE</v>
          </cell>
          <cell r="AG13">
            <v>26</v>
          </cell>
        </row>
        <row r="14">
          <cell r="AF14" t="str">
            <v>GR</v>
          </cell>
          <cell r="AG14">
            <v>0</v>
          </cell>
        </row>
        <row r="15">
          <cell r="AF15" t="str">
            <v>HR</v>
          </cell>
          <cell r="AG15">
            <v>0</v>
          </cell>
        </row>
        <row r="16">
          <cell r="AF16" t="str">
            <v>HU</v>
          </cell>
          <cell r="AG16">
            <v>0</v>
          </cell>
        </row>
        <row r="17">
          <cell r="AF17" t="str">
            <v>IR</v>
          </cell>
          <cell r="AG17">
            <v>0</v>
          </cell>
        </row>
        <row r="18">
          <cell r="AF18" t="str">
            <v>IT</v>
          </cell>
          <cell r="AG18">
            <v>768</v>
          </cell>
        </row>
        <row r="19">
          <cell r="AF19" t="str">
            <v>LA</v>
          </cell>
          <cell r="AG19">
            <v>0</v>
          </cell>
        </row>
        <row r="20">
          <cell r="AF20" t="str">
            <v>LI</v>
          </cell>
          <cell r="AG20">
            <v>0</v>
          </cell>
        </row>
        <row r="21">
          <cell r="AF21" t="str">
            <v>LX</v>
          </cell>
          <cell r="AG21">
            <v>0</v>
          </cell>
        </row>
        <row r="22">
          <cell r="AF22" t="str">
            <v>MA</v>
          </cell>
          <cell r="AG22">
            <v>0</v>
          </cell>
        </row>
        <row r="23">
          <cell r="AF23" t="str">
            <v>NL</v>
          </cell>
          <cell r="AG23">
            <v>0</v>
          </cell>
        </row>
        <row r="24">
          <cell r="AF24" t="str">
            <v>PD</v>
          </cell>
          <cell r="AG24">
            <v>0</v>
          </cell>
        </row>
        <row r="25">
          <cell r="AF25" t="str">
            <v>PL</v>
          </cell>
          <cell r="AG25">
            <v>25</v>
          </cell>
        </row>
        <row r="26">
          <cell r="AF26" t="str">
            <v>RO</v>
          </cell>
          <cell r="AG26">
            <v>0</v>
          </cell>
        </row>
        <row r="27">
          <cell r="AF27" t="str">
            <v>SK</v>
          </cell>
          <cell r="AG27">
            <v>0</v>
          </cell>
        </row>
        <row r="28">
          <cell r="AF28" t="str">
            <v>SN</v>
          </cell>
          <cell r="AG28">
            <v>0</v>
          </cell>
        </row>
        <row r="29">
          <cell r="AF29" t="str">
            <v>SP</v>
          </cell>
          <cell r="AG29">
            <v>0</v>
          </cell>
        </row>
        <row r="30">
          <cell r="AF30" t="str">
            <v>SV</v>
          </cell>
          <cell r="AG30">
            <v>0</v>
          </cell>
        </row>
        <row r="31">
          <cell r="AF31" t="str">
            <v>UK</v>
          </cell>
          <cell r="AG31">
            <v>0</v>
          </cell>
        </row>
        <row r="32">
          <cell r="AF32" t="str">
            <v>EU28</v>
          </cell>
          <cell r="AG32">
            <v>822</v>
          </cell>
        </row>
        <row r="38">
          <cell r="AF38" t="str">
            <v>AU</v>
          </cell>
          <cell r="AG38">
            <v>0</v>
          </cell>
        </row>
        <row r="39">
          <cell r="AF39" t="str">
            <v>BE</v>
          </cell>
          <cell r="AG39">
            <v>0</v>
          </cell>
        </row>
        <row r="40">
          <cell r="AF40" t="str">
            <v>BG</v>
          </cell>
          <cell r="AG40">
            <v>0</v>
          </cell>
        </row>
        <row r="41">
          <cell r="AF41" t="str">
            <v>CP</v>
          </cell>
          <cell r="AG41">
            <v>0</v>
          </cell>
        </row>
        <row r="42">
          <cell r="AF42" t="str">
            <v>CZ</v>
          </cell>
          <cell r="AG42">
            <v>0</v>
          </cell>
        </row>
        <row r="43">
          <cell r="AF43" t="str">
            <v>DK</v>
          </cell>
          <cell r="AG43">
            <v>0</v>
          </cell>
        </row>
        <row r="44">
          <cell r="AF44" t="str">
            <v>ES</v>
          </cell>
          <cell r="AG44">
            <v>0</v>
          </cell>
        </row>
        <row r="45">
          <cell r="AF45" t="str">
            <v>FI</v>
          </cell>
          <cell r="AG45">
            <v>0</v>
          </cell>
        </row>
        <row r="46">
          <cell r="AF46" t="str">
            <v>FR</v>
          </cell>
          <cell r="AG46">
            <v>0</v>
          </cell>
        </row>
        <row r="47">
          <cell r="AF47" t="str">
            <v>GE</v>
          </cell>
          <cell r="AG47">
            <v>92</v>
          </cell>
        </row>
        <row r="48">
          <cell r="AF48" t="str">
            <v>GR</v>
          </cell>
          <cell r="AG48">
            <v>0</v>
          </cell>
        </row>
        <row r="49">
          <cell r="AF49" t="str">
            <v>HR</v>
          </cell>
          <cell r="AG49">
            <v>0</v>
          </cell>
        </row>
        <row r="50">
          <cell r="AF50" t="str">
            <v>HU</v>
          </cell>
          <cell r="AG50">
            <v>0</v>
          </cell>
        </row>
        <row r="51">
          <cell r="AF51" t="str">
            <v>IR</v>
          </cell>
          <cell r="AG51">
            <v>0</v>
          </cell>
        </row>
        <row r="52">
          <cell r="AF52" t="str">
            <v>IT</v>
          </cell>
          <cell r="AG52">
            <v>5824</v>
          </cell>
        </row>
        <row r="53">
          <cell r="AF53" t="str">
            <v>LA</v>
          </cell>
          <cell r="AG53">
            <v>0</v>
          </cell>
        </row>
        <row r="54">
          <cell r="AF54" t="str">
            <v>LI</v>
          </cell>
          <cell r="AG54">
            <v>0</v>
          </cell>
        </row>
        <row r="55">
          <cell r="AF55" t="str">
            <v>LX</v>
          </cell>
          <cell r="AG55">
            <v>0</v>
          </cell>
        </row>
        <row r="56">
          <cell r="AF56" t="str">
            <v>MA</v>
          </cell>
          <cell r="AG56">
            <v>0</v>
          </cell>
        </row>
        <row r="57">
          <cell r="AF57" t="str">
            <v>NL</v>
          </cell>
          <cell r="AG57">
            <v>0</v>
          </cell>
        </row>
        <row r="58">
          <cell r="AF58" t="str">
            <v>PD</v>
          </cell>
          <cell r="AG58">
            <v>0</v>
          </cell>
        </row>
        <row r="59">
          <cell r="AF59" t="str">
            <v>PL</v>
          </cell>
          <cell r="AG59">
            <v>182</v>
          </cell>
        </row>
        <row r="60">
          <cell r="AF60" t="str">
            <v>RO</v>
          </cell>
          <cell r="AG60">
            <v>0</v>
          </cell>
        </row>
        <row r="61">
          <cell r="AF61" t="str">
            <v>SK</v>
          </cell>
          <cell r="AG61">
            <v>0</v>
          </cell>
        </row>
        <row r="62">
          <cell r="AF62" t="str">
            <v>SN</v>
          </cell>
          <cell r="AG62">
            <v>0</v>
          </cell>
        </row>
        <row r="63">
          <cell r="AF63" t="str">
            <v>SP</v>
          </cell>
          <cell r="AG63">
            <v>0</v>
          </cell>
        </row>
        <row r="64">
          <cell r="AF64" t="str">
            <v>SV</v>
          </cell>
          <cell r="AG64">
            <v>0</v>
          </cell>
        </row>
        <row r="65">
          <cell r="AF65" t="str">
            <v>UK</v>
          </cell>
          <cell r="AG65">
            <v>0</v>
          </cell>
        </row>
        <row r="66">
          <cell r="AF66" t="str">
            <v>EU28</v>
          </cell>
          <cell r="AG66">
            <v>6098</v>
          </cell>
        </row>
      </sheetData>
      <sheetData sheetId="14">
        <row r="3">
          <cell r="B3">
            <v>2010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ables/table1.xml><?xml version="1.0" encoding="utf-8"?>
<table xmlns="http://schemas.openxmlformats.org/spreadsheetml/2006/main" id="2" name="Tabuľka43" displayName="Tabuľka43" ref="A3:E12" totalsRowShown="0" headerRowDxfId="6" dataDxfId="5">
  <autoFilter ref="A3:E12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Stĺpec1" dataDxfId="4"/>
    <tableColumn id="2" name="Poľsko" dataDxfId="3"/>
    <tableColumn id="3" name="Česko" dataDxfId="2"/>
    <tableColumn id="4" name="Slovensko" dataDxfId="1"/>
    <tableColumn id="5" name="EÚ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Vlastné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FB8622"/>
    </a:accent1>
    <a:accent2>
      <a:srgbClr val="FFC08A"/>
    </a:accent2>
    <a:accent3>
      <a:srgbClr val="28758C"/>
    </a:accent3>
    <a:accent4>
      <a:srgbClr val="8FBECD"/>
    </a:accent4>
    <a:accent5>
      <a:srgbClr val="99362B"/>
    </a:accent5>
    <a:accent6>
      <a:srgbClr val="DC9790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1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1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1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1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1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1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D270"/>
  <sheetViews>
    <sheetView topLeftCell="A41" workbookViewId="0">
      <selection activeCell="B50" sqref="B50"/>
    </sheetView>
  </sheetViews>
  <sheetFormatPr defaultRowHeight="15"/>
  <cols>
    <col min="1" max="1" width="11.85546875" bestFit="1" customWidth="1"/>
    <col min="2" max="2" width="19.7109375" bestFit="1" customWidth="1"/>
    <col min="3" max="3" width="74.85546875" bestFit="1" customWidth="1"/>
  </cols>
  <sheetData>
    <row r="1" spans="1:4">
      <c r="A1" t="s">
        <v>50</v>
      </c>
    </row>
    <row r="2" spans="1:4" ht="17.25">
      <c r="A2" s="199" t="s">
        <v>322</v>
      </c>
      <c r="B2" s="34" t="str">
        <f>HYPERLINK("#'" &amp; A2 &amp; "'!A1",A2)</f>
        <v>Navigation</v>
      </c>
    </row>
    <row r="3" spans="1:4">
      <c r="A3" t="s">
        <v>389</v>
      </c>
      <c r="B3" s="34" t="str">
        <f>HYPERLINK("#'" &amp; A3 &amp; "'!A1",A3)</f>
        <v>G1</v>
      </c>
      <c r="C3" t="str" cm="1">
        <f t="array" aca="1" ref="C3" ca="1">INDIRECT("'" &amp; A3 &amp; "'!A2")</f>
        <v>Graf 1: Podiel svetových emisií skleníkových plynov podľa regiónov (2023)</v>
      </c>
      <c r="D3" t="s">
        <v>320</v>
      </c>
    </row>
    <row r="4" spans="1:4">
      <c r="A4" t="s">
        <v>390</v>
      </c>
      <c r="B4" s="34" t="str">
        <f t="shared" ref="B4:B68" si="0">HYPERLINK("#'" &amp; A4 &amp; "'!A1",A4)</f>
        <v>G2</v>
      </c>
      <c r="C4" t="str" cm="1">
        <f t="array" aca="1" ref="C4" ca="1">INDIRECT("'" &amp; A4 &amp; "'!A2")</f>
        <v xml:space="preserve">Graf 2: Nárast priemernej globálnej teploty oproti priemeru rokov 1850 – 1900 (v °C) </v>
      </c>
      <c r="D4" t="s">
        <v>404</v>
      </c>
    </row>
    <row r="5" spans="1:4">
      <c r="A5" t="s">
        <v>270</v>
      </c>
      <c r="B5" s="34" t="str">
        <f t="shared" si="0"/>
        <v>T1</v>
      </c>
      <c r="C5" t="str" cm="1">
        <f t="array" aca="1" ref="C5" ca="1">INDIRECT("'" &amp; A5 &amp; "'!A2")</f>
        <v>Tabuľka 1: Prehľad finančných zdrojov</v>
      </c>
      <c r="D5" t="s">
        <v>321</v>
      </c>
    </row>
    <row r="6" spans="1:4">
      <c r="A6" t="s">
        <v>391</v>
      </c>
      <c r="B6" s="34" t="str">
        <f t="shared" si="0"/>
        <v>G3</v>
      </c>
      <c r="C6" t="str" cm="1">
        <f t="array" aca="1" ref="C6" ca="1">INDIRECT("'" &amp; A6 &amp; "'!A2")</f>
        <v>Graf 3: Plánované financovanie z kohéznej politiky EÚ (2021-2027)</v>
      </c>
      <c r="D6" t="s">
        <v>378</v>
      </c>
    </row>
    <row r="7" spans="1:4">
      <c r="A7" t="s">
        <v>392</v>
      </c>
      <c r="B7" s="34" t="str">
        <f t="shared" si="0"/>
        <v>G4</v>
      </c>
      <c r="C7" t="str" cm="1">
        <f t="array" aca="1" ref="C7" ca="1">INDIRECT("'" &amp; A7 &amp; "'!A2")</f>
        <v>Graf 4: Emisie skleníkových plynov na Slovensku (v Mt CO2 ekv.)</v>
      </c>
      <c r="D7" t="s">
        <v>324</v>
      </c>
    </row>
    <row r="8" spans="1:4">
      <c r="A8" t="s">
        <v>393</v>
      </c>
      <c r="B8" s="34" t="str">
        <f t="shared" si="0"/>
        <v>G5</v>
      </c>
      <c r="C8" t="str" cm="1">
        <f t="array" aca="1" ref="C8" ca="1">INDIRECT("'" &amp; A8 &amp; "'!A2")</f>
        <v>Graf 5: Emisie skleníkových plynov v roku 2022</v>
      </c>
      <c r="D8" t="s">
        <v>325</v>
      </c>
    </row>
    <row r="9" spans="1:4">
      <c r="A9" t="s">
        <v>394</v>
      </c>
      <c r="B9" s="34" t="str">
        <f t="shared" si="0"/>
        <v>T2</v>
      </c>
      <c r="C9" t="str" cm="1">
        <f t="array" aca="1" ref="C9" ca="1">INDIRECT("'" &amp; A9 &amp; "'!A2")</f>
        <v>Tabuľka 2: Prehľad emisných cieľov EÚ do roku 2030 a ich stav z pohľadu SR</v>
      </c>
      <c r="D9" t="s">
        <v>452</v>
      </c>
    </row>
    <row r="10" spans="1:4">
      <c r="A10" t="s">
        <v>395</v>
      </c>
      <c r="B10" s="34" t="str">
        <f t="shared" si="0"/>
        <v>T3</v>
      </c>
      <c r="C10" t="str" cm="1">
        <f t="array" aca="1" ref="C10" ca="1">INDIRECT("'" &amp; A10 &amp; "'!A2")</f>
        <v>Tabuľka 3: Prehľad emisných cieľov SR do roku 2030</v>
      </c>
      <c r="D10" t="s">
        <v>453</v>
      </c>
    </row>
    <row r="11" spans="1:4">
      <c r="A11" t="s">
        <v>396</v>
      </c>
      <c r="B11" s="34" t="str">
        <f t="shared" si="0"/>
        <v>T4</v>
      </c>
      <c r="C11" t="str" cm="1">
        <f t="array" aca="1" ref="C11" ca="1">INDIRECT("'" &amp; A11 &amp; "'!A2")</f>
        <v>Tabuľka 4: Ciele pre podiel obnoviteľných zdrojov do roku 2030</v>
      </c>
      <c r="D11" t="s">
        <v>430</v>
      </c>
    </row>
    <row r="12" spans="1:4">
      <c r="A12" t="s">
        <v>397</v>
      </c>
      <c r="B12" s="34" t="str">
        <f t="shared" si="0"/>
        <v>G6</v>
      </c>
      <c r="C12" t="str" cm="1">
        <f t="array" aca="1" ref="C12" ca="1">INDIRECT("'" &amp; A12 &amp; "'!A2")</f>
        <v>Graf 6: Emisie skleníkových plynov v roku 2022</v>
      </c>
      <c r="D12" t="s">
        <v>326</v>
      </c>
    </row>
    <row r="13" spans="1:4">
      <c r="A13" t="s">
        <v>398</v>
      </c>
      <c r="B13" s="34" t="str">
        <f t="shared" si="0"/>
        <v>G7</v>
      </c>
      <c r="C13" t="str" cm="1">
        <f t="array" aca="1" ref="C13" ca="1">INDIRECT("'" &amp; A13 &amp; "'!A2")</f>
        <v>Graf 7: Emisie na obyvateľa v jednotlivých krajinách podľa sektorov (2022, v t na obyvateľa)</v>
      </c>
      <c r="D13" t="s">
        <v>405</v>
      </c>
    </row>
    <row r="14" spans="1:4">
      <c r="A14" t="s">
        <v>399</v>
      </c>
      <c r="B14" s="34" t="str">
        <f t="shared" si="0"/>
        <v>G8</v>
      </c>
      <c r="C14" t="str" cm="1">
        <f t="array" aca="1" ref="C14" ca="1">INDIRECT("'" &amp; A14 &amp; "'!A2")</f>
        <v>Graf 8: Emisie skleníkových plynov do roku 2050 (WEM, v Mt CO2 ekv.)</v>
      </c>
      <c r="D14" t="s">
        <v>327</v>
      </c>
    </row>
    <row r="15" spans="1:4">
      <c r="A15" t="s">
        <v>400</v>
      </c>
      <c r="B15" s="34" t="str">
        <f t="shared" si="0"/>
        <v>G9</v>
      </c>
      <c r="C15" t="str" cm="1">
        <f t="array" aca="1" ref="C15" ca="1">INDIRECT("'" &amp; A15 &amp; "'!A2")</f>
        <v>Graf 9: Podiel obnoviteľných zdrojov energie (WEM, v %)</v>
      </c>
      <c r="D15" t="s">
        <v>328</v>
      </c>
    </row>
    <row r="16" spans="1:4">
      <c r="A16" t="s">
        <v>401</v>
      </c>
      <c r="B16" s="34" t="str">
        <f t="shared" si="0"/>
        <v>T5</v>
      </c>
      <c r="C16" t="str" cm="1">
        <f t="array" aca="1" ref="C16" ca="1">INDIRECT("'" &amp; A16 &amp; "'!A2")</f>
        <v>Tabuľka 5: Ciele v oblasti energetickej efektívnosti do roku 2030</v>
      </c>
      <c r="D16" t="s">
        <v>431</v>
      </c>
    </row>
    <row r="17" spans="1:4">
      <c r="A17" t="s">
        <v>271</v>
      </c>
      <c r="B17" s="34" t="str">
        <f t="shared" si="0"/>
        <v>G10</v>
      </c>
      <c r="C17" t="str" cm="1">
        <f t="array" aca="1" ref="C17" ca="1">INDIRECT("'" &amp; A17 &amp; "'!A2")</f>
        <v>Graf 10: Spotreba elektrickej energie (WEM, v TWh)</v>
      </c>
      <c r="D17" t="s">
        <v>329</v>
      </c>
    </row>
    <row r="18" spans="1:4">
      <c r="A18" t="s">
        <v>272</v>
      </c>
      <c r="B18" s="34" t="str">
        <f t="shared" si="0"/>
        <v>G11</v>
      </c>
      <c r="C18" t="str" cm="1">
        <f t="array" aca="1" ref="C18" ca="1">INDIRECT("'" &amp; A18 &amp; "'!A2")</f>
        <v>Graf 11: Čistá výroba elektrickej energie (WEM, v TWh)</v>
      </c>
      <c r="D18" t="s">
        <v>330</v>
      </c>
    </row>
    <row r="19" spans="1:4">
      <c r="A19" t="s">
        <v>273</v>
      </c>
      <c r="B19" s="34" t="str">
        <f t="shared" si="0"/>
        <v>G12</v>
      </c>
      <c r="C19" t="str" cm="1">
        <f t="array" aca="1" ref="C19" ca="1">INDIRECT("'" &amp; A19 &amp; "'!A2")</f>
        <v>Graf 12: Konečná energetická spotreba podľa sektora (WEM, v TWh) </v>
      </c>
      <c r="D19" t="s">
        <v>331</v>
      </c>
    </row>
    <row r="20" spans="1:4">
      <c r="A20" t="s">
        <v>402</v>
      </c>
      <c r="B20" s="34" t="str">
        <f t="shared" si="0"/>
        <v>T6</v>
      </c>
      <c r="C20" t="str" cm="1">
        <f t="array" aca="1" ref="C20" ca="1">INDIRECT("'" &amp; A20 &amp; "'!A2")</f>
        <v>Tabuľka6: Predpokladaná cena kvóty ETS (WEM, v EUR (2023))</v>
      </c>
      <c r="D20" t="s">
        <v>456</v>
      </c>
    </row>
    <row r="21" spans="1:4">
      <c r="A21" t="s">
        <v>274</v>
      </c>
      <c r="B21" s="34" t="str">
        <f t="shared" si="0"/>
        <v>G13</v>
      </c>
      <c r="C21" t="str" cm="1">
        <f t="array" aca="1" ref="C21" ca="1">INDIRECT("'" &amp; A21 &amp; "'!A2")</f>
        <v>Graf 13: Primárna energetická spotreba podľa palív (WEM, v TWh)</v>
      </c>
      <c r="D21" t="s">
        <v>332</v>
      </c>
    </row>
    <row r="22" spans="1:4">
      <c r="A22" t="s">
        <v>403</v>
      </c>
      <c r="B22" s="34" t="str">
        <f>HYPERLINK("#'" &amp; A22 &amp; "'!A1",A22)</f>
        <v>T7</v>
      </c>
      <c r="C22" t="str" cm="1">
        <f t="array" aca="1" ref="C22" ca="1">INDIRECT("'" &amp; A22 &amp; "'!A2")</f>
        <v>Tabuľka 7: Plnenie cieľov pre rok 2030 v scenári WEM</v>
      </c>
      <c r="D22" t="s">
        <v>454</v>
      </c>
    </row>
    <row r="23" spans="1:4">
      <c r="A23" t="s">
        <v>275</v>
      </c>
      <c r="B23" s="34" t="str">
        <f t="shared" si="0"/>
        <v>G14</v>
      </c>
      <c r="C23" t="str" cm="1">
        <f t="array" aca="1" ref="C23" ca="1">INDIRECT("'" &amp; A23 &amp; "'!A2")</f>
        <v>Graf 14: Emisie skleníkových plynov  regulované ESR do roku 2030 (WEM, v Mt CO2 ekv.)</v>
      </c>
      <c r="D23" t="s">
        <v>333</v>
      </c>
    </row>
    <row r="24" spans="1:4">
      <c r="A24" t="s">
        <v>276</v>
      </c>
      <c r="B24" s="34" t="str">
        <f t="shared" si="0"/>
        <v>G15</v>
      </c>
      <c r="C24" t="str" cm="1">
        <f t="array" aca="1" ref="C24" ca="1">INDIRECT("'" &amp; A24 &amp; "'!A2")</f>
        <v>Graf 15: Emisie skleníkových plynov z výroby elektriny a tepla (WEM, v Mt CO2 ekv.)</v>
      </c>
      <c r="D24" t="s">
        <v>334</v>
      </c>
    </row>
    <row r="25" spans="1:4">
      <c r="A25" t="s">
        <v>277</v>
      </c>
      <c r="B25" s="34" t="str">
        <f t="shared" si="0"/>
        <v>G16</v>
      </c>
      <c r="C25" t="str" cm="1">
        <f t="array" aca="1" ref="C25" ca="1">INDIRECT("'" &amp; A25 &amp; "'!A2")</f>
        <v>Graf 16: Emisie skleníkových plynov v priemysle (WEM, v Mt CO2 ekv.)</v>
      </c>
      <c r="D25" t="s">
        <v>335</v>
      </c>
    </row>
    <row r="26" spans="1:4">
      <c r="A26" t="s">
        <v>278</v>
      </c>
      <c r="B26" s="34" t="str">
        <f t="shared" si="0"/>
        <v>G17</v>
      </c>
      <c r="C26" t="str" cm="1">
        <f t="array" aca="1" ref="C26" ca="1">INDIRECT("'" &amp; A26 &amp; "'!A2")</f>
        <v>Graf 17: Palivá v doprave do roku 2050 (v TWh, WEM)</v>
      </c>
      <c r="D26" t="s">
        <v>336</v>
      </c>
    </row>
    <row r="27" spans="1:4">
      <c r="A27" t="s">
        <v>279</v>
      </c>
      <c r="B27" s="34" t="str">
        <f t="shared" si="0"/>
        <v>G18</v>
      </c>
      <c r="C27" t="str" cm="1">
        <f t="array" aca="1" ref="C27" ca="1">INDIRECT("'" &amp; A27 &amp; "'!A2")</f>
        <v>Graf 18: Emisie v doprave do roku 2050 (v Mt CO2 ekv., WEM)</v>
      </c>
      <c r="D27" t="s">
        <v>451</v>
      </c>
    </row>
    <row r="28" spans="1:4">
      <c r="A28" t="s">
        <v>280</v>
      </c>
      <c r="B28" s="34" t="str">
        <f t="shared" si="0"/>
        <v>G19</v>
      </c>
      <c r="C28" t="str" cm="1">
        <f t="array" aca="1" ref="C28" ca="1">INDIRECT("'" &amp; A28 &amp; "'!A2")</f>
        <v>Graf 19: Palivá v budovách do roku 2050 (v TWh, WEM)</v>
      </c>
      <c r="D28" t="s">
        <v>337</v>
      </c>
    </row>
    <row r="29" spans="1:4">
      <c r="A29" t="s">
        <v>281</v>
      </c>
      <c r="B29" s="34" t="str">
        <f t="shared" si="0"/>
        <v>G20</v>
      </c>
      <c r="C29" t="str" cm="1">
        <f t="array" aca="1" ref="C29" ca="1">INDIRECT("'" &amp; A29 &amp; "'!A2")</f>
        <v>Graf 20: Emisie v budovách do roku 2050 (v Mt CO2 ekv., WEM)</v>
      </c>
      <c r="D29" t="s">
        <v>338</v>
      </c>
    </row>
    <row r="30" spans="1:4">
      <c r="A30" t="s">
        <v>282</v>
      </c>
      <c r="B30" s="34" t="str">
        <f t="shared" si="0"/>
        <v>G21</v>
      </c>
      <c r="C30" t="str" cm="1">
        <f t="array" aca="1" ref="C30" ca="1">INDIRECT("'" &amp; A30 &amp; "'!A2")</f>
        <v>Graf 21: Emisie v poľnohospodárstve do roku 2050 (v  Mt CO2 ekv., WEM)</v>
      </c>
      <c r="D30" t="s">
        <v>339</v>
      </c>
    </row>
    <row r="31" spans="1:4">
      <c r="A31" t="s">
        <v>283</v>
      </c>
      <c r="B31" s="34" t="str">
        <f t="shared" si="0"/>
        <v>G22</v>
      </c>
      <c r="C31" t="str" cm="1">
        <f t="array" aca="1" ref="C31" ca="1">INDIRECT("'" &amp; A31 &amp; "'!A2")</f>
        <v>Graf 22: Emisie v odpadoch do roku 2050 (v Mt CO2 ekv., WEM)</v>
      </c>
      <c r="D31" t="s">
        <v>340</v>
      </c>
    </row>
    <row r="32" spans="1:4">
      <c r="A32" t="s">
        <v>284</v>
      </c>
      <c r="B32" s="34" t="str">
        <f t="shared" si="0"/>
        <v>G23</v>
      </c>
      <c r="C32" t="str" cm="1">
        <f t="array" aca="1" ref="C32" ca="1">INDIRECT("'" &amp; A32 &amp; "'!A2")</f>
        <v>Graf 23: Emisie skleníkových plynov v sektore LULUCF do roku 2050 (WEM, v Mt CO2 ekv.)</v>
      </c>
      <c r="D32" t="s">
        <v>341</v>
      </c>
    </row>
    <row r="33" spans="1:4">
      <c r="A33" t="s">
        <v>285</v>
      </c>
      <c r="B33" s="34" t="str">
        <f t="shared" si="0"/>
        <v>G24</v>
      </c>
      <c r="C33" t="str" cm="1">
        <f t="array" aca="1" ref="C33" ca="1">INDIRECT("'" &amp; A33 &amp; "'!A2")</f>
        <v>Graf 24: Emisie skleníkových plynov do roku 2050 v scenári WAM (v Mt CO2 ekv.)</v>
      </c>
      <c r="D33" t="s">
        <v>342</v>
      </c>
    </row>
    <row r="34" spans="1:4">
      <c r="A34" t="s">
        <v>286</v>
      </c>
      <c r="B34" s="34" t="str">
        <f t="shared" si="0"/>
        <v>G25</v>
      </c>
      <c r="C34" t="str" cm="1">
        <f t="array" aca="1" ref="C34" ca="1">INDIRECT("'" &amp; A34 &amp; "'!A2")</f>
        <v>Graf 25: Emisie skleníkových plynov v roku 2030 (WAM, v Mt CO2 ekv.)</v>
      </c>
      <c r="D34" t="s">
        <v>343</v>
      </c>
    </row>
    <row r="35" spans="1:4">
      <c r="A35" t="s">
        <v>287</v>
      </c>
      <c r="B35" s="34" t="str">
        <f>HYPERLINK("#'" &amp; A35 &amp; "'!A1",A35)</f>
        <v>G26</v>
      </c>
      <c r="C35" t="str" cm="1">
        <f t="array" aca="1" ref="C35" ca="1">INDIRECT("'" &amp; A35 &amp; "'!A2")</f>
        <v>Graf 26: Emisie skleníkových plynov v sektoroch ESR v roku 2030 (WAM, v Mt CO2 ekv.)</v>
      </c>
      <c r="D35" t="s">
        <v>344</v>
      </c>
    </row>
    <row r="36" spans="1:4">
      <c r="A36" t="s">
        <v>455</v>
      </c>
      <c r="B36" s="34" t="str">
        <f>HYPERLINK("#'" &amp; A36 &amp; "'!A1",A36)</f>
        <v>T8</v>
      </c>
      <c r="C36" t="str" cm="1">
        <f t="array" aca="1" ref="C36" ca="1">INDIRECT("'" &amp; A36 &amp; "'!A2")</f>
        <v>Tabuľka 8: Plnenie cieľov pre rok 2030 v scenári WAM</v>
      </c>
      <c r="D36" t="s">
        <v>441</v>
      </c>
    </row>
    <row r="37" spans="1:4">
      <c r="A37" t="s">
        <v>288</v>
      </c>
      <c r="B37" s="34" t="str">
        <f t="shared" si="0"/>
        <v>G27</v>
      </c>
      <c r="C37" t="str" cm="1">
        <f t="array" aca="1" ref="C37" ca="1">INDIRECT("'" &amp; A37 &amp; "'!A2")</f>
        <v>Graf 27: Podiel obnoviteľných zdrojov energie (WAM, v %)</v>
      </c>
      <c r="D37" t="s">
        <v>345</v>
      </c>
    </row>
    <row r="38" spans="1:4">
      <c r="A38" t="s">
        <v>289</v>
      </c>
      <c r="B38" s="34" t="str">
        <f t="shared" si="0"/>
        <v>G28</v>
      </c>
      <c r="C38" t="str" cm="1">
        <f t="array" aca="1" ref="C38" ca="1">INDIRECT("'" &amp; A38 &amp; "'!A2")</f>
        <v>Graf 28: Pokles emisií skleníkových plynov medzi rokmi 1990 a 2050 (WAM, v Mt CO2 ekv.)</v>
      </c>
      <c r="D38" t="s">
        <v>346</v>
      </c>
    </row>
    <row r="39" spans="1:4">
      <c r="A39" t="s">
        <v>290</v>
      </c>
      <c r="B39" s="34" t="str">
        <f t="shared" si="0"/>
        <v>G29</v>
      </c>
      <c r="C39" t="str" cm="1">
        <f t="array" aca="1" ref="C39" ca="1">INDIRECT("'" &amp; A39 &amp; "'!A2")</f>
        <v>Graf 29: Podiel jednotlivých zložiek plynovej potrubnej zmesi (v %)</v>
      </c>
      <c r="D39" t="s">
        <v>347</v>
      </c>
    </row>
    <row r="40" spans="1:4">
      <c r="A40" t="s">
        <v>291</v>
      </c>
      <c r="B40" s="34" t="str">
        <f t="shared" si="0"/>
        <v>G30</v>
      </c>
      <c r="C40" t="str" cm="1">
        <f t="array" aca="1" ref="C40" ca="1">INDIRECT("'" &amp; A40 &amp; "'!A2")</f>
        <v>Graf 30: Prirodzené a umelé záchyty emisií (WAM, v Mt CO2 ekv.)</v>
      </c>
      <c r="D40" t="s">
        <v>348</v>
      </c>
    </row>
    <row r="41" spans="1:4">
      <c r="A41" t="s">
        <v>292</v>
      </c>
      <c r="B41" s="34" t="str">
        <f t="shared" si="0"/>
        <v>G31</v>
      </c>
      <c r="C41" t="str" cm="1">
        <f t="array" aca="1" ref="C41" ca="1">INDIRECT("'" &amp; A41 &amp; "'!A2")</f>
        <v>Graf 31: Dopyt po el. energii (WAM, v TWh)</v>
      </c>
      <c r="D41" t="s">
        <v>349</v>
      </c>
    </row>
    <row r="42" spans="1:4">
      <c r="A42" t="s">
        <v>293</v>
      </c>
      <c r="B42" s="34" t="str">
        <f t="shared" si="0"/>
        <v>G32</v>
      </c>
      <c r="C42" t="str" cm="1">
        <f t="array" aca="1" ref="C42" ca="1">INDIRECT("'" &amp; A42 &amp; "'!A2")</f>
        <v>Graf 32: Čistá výroba el. energie (WAM, v TWh)</v>
      </c>
      <c r="D42" t="s">
        <v>350</v>
      </c>
    </row>
    <row r="43" spans="1:4">
      <c r="A43" t="s">
        <v>294</v>
      </c>
      <c r="B43" s="34" t="str">
        <f t="shared" si="0"/>
        <v>G33</v>
      </c>
      <c r="C43" t="str" cm="1">
        <f t="array" aca="1" ref="C43" ca="1">INDIRECT("'" &amp; A43 &amp; "'!A2")</f>
        <v>Graf 33: Inštalovaný výkon jadrových zdrojov (WAM, v GW)</v>
      </c>
      <c r="D43" t="s">
        <v>351</v>
      </c>
    </row>
    <row r="44" spans="1:4">
      <c r="A44" t="s">
        <v>295</v>
      </c>
      <c r="B44" s="34" t="str">
        <f t="shared" si="0"/>
        <v>G34</v>
      </c>
      <c r="C44" t="str" cm="1">
        <f t="array" aca="1" ref="C44" ca="1">INDIRECT("'" &amp; A44 &amp; "'!A2")</f>
        <v>Graf 34: Inštalovaný výkon slnečných a veterných zdrojov (WAM, v GW)</v>
      </c>
      <c r="D44" t="s">
        <v>352</v>
      </c>
    </row>
    <row r="45" spans="1:4">
      <c r="A45" t="s">
        <v>296</v>
      </c>
      <c r="B45" s="34" t="str">
        <f t="shared" si="0"/>
        <v>G35</v>
      </c>
      <c r="C45" t="str" cm="1">
        <f t="array" aca="1" ref="C45" ca="1">INDIRECT("'" &amp; A45 &amp; "'!A2")</f>
        <v>Graf 35: Dopyt po teple z CZT (WAM, v TWh)</v>
      </c>
      <c r="D45" t="s">
        <v>353</v>
      </c>
    </row>
    <row r="46" spans="1:4">
      <c r="A46" t="s">
        <v>297</v>
      </c>
      <c r="B46" s="34" t="str">
        <f t="shared" si="0"/>
        <v>G36</v>
      </c>
      <c r="C46" t="str" cm="1">
        <f t="array" aca="1" ref="C46" ca="1">INDIRECT("'" &amp; A46 &amp; "'!A2")</f>
        <v>Graf 36: Emisie skleníkových plynov vo výrobe elektriny a tepla (WAM, v  Mt CO2 ekv.)</v>
      </c>
      <c r="D46" t="s">
        <v>354</v>
      </c>
    </row>
    <row r="47" spans="1:4">
      <c r="A47" t="s">
        <v>298</v>
      </c>
      <c r="B47" s="34" t="str">
        <f t="shared" si="0"/>
        <v>G37</v>
      </c>
      <c r="C47" t="str" cm="1">
        <f t="array" aca="1" ref="C47" ca="1">INDIRECT("'" &amp; A47 &amp; "'!A2")</f>
        <v>Graf 37: Priemerná cena elektriny u koncového spotrebiteľa (v eur/MWh)</v>
      </c>
      <c r="D47" t="s">
        <v>355</v>
      </c>
    </row>
    <row r="48" spans="1:4">
      <c r="A48" t="s">
        <v>299</v>
      </c>
      <c r="B48" s="34" t="str">
        <f t="shared" si="0"/>
        <v>G38</v>
      </c>
      <c r="C48" t="str" cm="1">
        <f t="array" aca="1" ref="C48" ca="1">INDIRECT("'" &amp; A48 &amp; "'!A2")</f>
        <v>Graf 38: Ročné náklady na prevádzku distribučnej a prenosovej sústavy (v mil. eur)</v>
      </c>
      <c r="D48" t="s">
        <v>356</v>
      </c>
    </row>
    <row r="49" spans="1:4">
      <c r="A49" t="s">
        <v>300</v>
      </c>
      <c r="B49" s="34" t="str">
        <f t="shared" si="0"/>
        <v>G39</v>
      </c>
      <c r="C49" t="str" cm="1">
        <f t="array" aca="1" ref="C49" ca="1">INDIRECT("'" &amp; A49 &amp; "'!A2")</f>
        <v>Graf 39: Využitie palív v priemysle (WAM, v TWh)</v>
      </c>
      <c r="D49" t="s">
        <v>357</v>
      </c>
    </row>
    <row r="50" spans="1:4">
      <c r="A50" t="s">
        <v>301</v>
      </c>
      <c r="B50" s="34" t="str">
        <f t="shared" si="0"/>
        <v>G40</v>
      </c>
      <c r="C50" t="str" cm="1">
        <f t="array" aca="1" ref="C50" ca="1">INDIRECT("'" &amp; A50 &amp; "'!A2")</f>
        <v>Graf 40: Emisie v priemysle (WAM, v Mt CO2 ekv.)</v>
      </c>
      <c r="D50" t="s">
        <v>358</v>
      </c>
    </row>
    <row r="51" spans="1:4">
      <c r="A51" t="s">
        <v>302</v>
      </c>
      <c r="B51" s="34" t="str">
        <f t="shared" si="0"/>
        <v>G41</v>
      </c>
      <c r="C51" t="str" cm="1">
        <f t="array" aca="1" ref="C51" ca="1">INDIRECT("'" &amp; A51 &amp; "'!A2")</f>
        <v>Graf 41: Počet osobných vozidiel podľa pohonu (WAM, v mil. ks)</v>
      </c>
      <c r="D51" t="s">
        <v>359</v>
      </c>
    </row>
    <row r="52" spans="1:4">
      <c r="A52" t="s">
        <v>303</v>
      </c>
      <c r="B52" s="34" t="str">
        <f t="shared" si="0"/>
        <v>G42</v>
      </c>
      <c r="C52" t="str" cm="1">
        <f t="array" aca="1" ref="C52" ca="1">INDIRECT("'" &amp; A52 &amp; "'!A2")</f>
        <v>Graf 42: Počet autobusov podľa pohonu (WAM, v tis. ks)</v>
      </c>
      <c r="D52" t="s">
        <v>360</v>
      </c>
    </row>
    <row r="53" spans="1:4">
      <c r="A53" t="s">
        <v>304</v>
      </c>
      <c r="B53" s="34" t="str">
        <f t="shared" si="0"/>
        <v>G43</v>
      </c>
      <c r="C53" t="str" cm="1">
        <f t="array" aca="1" ref="C53" ca="1">INDIRECT("'" &amp; A53 &amp; "'!A2")</f>
        <v>Graf 43: Počet ľahkých úžitkových vozidiel podľa pohonu (WAM, v tis. ks)</v>
      </c>
      <c r="D53" t="s">
        <v>361</v>
      </c>
    </row>
    <row r="54" spans="1:4">
      <c r="A54" t="s">
        <v>305</v>
      </c>
      <c r="B54" s="34" t="str">
        <f t="shared" si="0"/>
        <v>G44</v>
      </c>
      <c r="C54" t="str" cm="1">
        <f t="array" aca="1" ref="C54" ca="1">INDIRECT("'" &amp; A54 &amp; "'!A2")</f>
        <v>Graf 44: Počet  ťažkých úžitkových vozidiel  podľa pohonu (WAM,  v tis. ks)</v>
      </c>
      <c r="D54" t="s">
        <v>362</v>
      </c>
    </row>
    <row r="55" spans="1:4">
      <c r="A55" t="s">
        <v>306</v>
      </c>
      <c r="B55" s="34" t="str">
        <f t="shared" si="0"/>
        <v>G45</v>
      </c>
      <c r="C55" t="str" cm="1">
        <f t="array" aca="1" ref="C55" ca="1">INDIRECT("'" &amp; A55 &amp; "'!A2")</f>
        <v>Graf 45: Palivá v doprave do roku 2050 (v TWh, scenár WAM)</v>
      </c>
      <c r="D55" t="s">
        <v>363</v>
      </c>
    </row>
    <row r="56" spans="1:4">
      <c r="A56" t="s">
        <v>307</v>
      </c>
      <c r="B56" s="34" t="str">
        <f t="shared" si="0"/>
        <v>G46</v>
      </c>
      <c r="C56" t="str" cm="1">
        <f t="array" aca="1" ref="C56" ca="1">INDIRECT("'" &amp; A56 &amp; "'!A2")</f>
        <v>Graf 46: Emisie v doprave do roku 2050 (v TWh, scenár WAM)</v>
      </c>
      <c r="D56" t="s">
        <v>364</v>
      </c>
    </row>
    <row r="57" spans="1:4">
      <c r="A57" t="s">
        <v>308</v>
      </c>
      <c r="B57" s="34" t="str">
        <f t="shared" si="0"/>
        <v>G47</v>
      </c>
      <c r="C57" t="str" cm="1">
        <f t="array" aca="1" ref="C57" ca="1">INDIRECT("'" &amp; A57 &amp; "'!A2")</f>
        <v>Graf 47: Využitie palív v budovách (WAM, v TWh)</v>
      </c>
      <c r="D57" t="s">
        <v>365</v>
      </c>
    </row>
    <row r="58" spans="1:4">
      <c r="A58" t="s">
        <v>309</v>
      </c>
      <c r="B58" s="34" t="str">
        <f t="shared" si="0"/>
        <v>G48</v>
      </c>
      <c r="C58" t="str" cm="1">
        <f t="array" aca="1" ref="C58" ca="1">INDIRECT("'" &amp; A58 &amp; "'!A2")</f>
        <v>Graf 48: Emisie v budovách (WAM, v Mt CO2 ekv.)</v>
      </c>
      <c r="D58" t="s">
        <v>366</v>
      </c>
    </row>
    <row r="59" spans="1:4">
      <c r="A59" t="s">
        <v>310</v>
      </c>
      <c r="B59" s="34" t="str">
        <f t="shared" si="0"/>
        <v>G49</v>
      </c>
      <c r="C59" t="str" cm="1">
        <f t="array" aca="1" ref="C59" ca="1">INDIRECT("'" &amp; A59 &amp; "'!A2")</f>
        <v>Graf 49: Emisie v poľnohospodárstve (WAM, v Mt CO2 ekv.)</v>
      </c>
      <c r="D59" t="s">
        <v>367</v>
      </c>
    </row>
    <row r="60" spans="1:4">
      <c r="A60" t="s">
        <v>311</v>
      </c>
      <c r="B60" s="34" t="str">
        <f t="shared" si="0"/>
        <v>G50</v>
      </c>
      <c r="C60" t="str" cm="1">
        <f t="array" aca="1" ref="C60" ca="1">INDIRECT("'" &amp; A60 &amp; "'!A2")</f>
        <v>Graf 50: Emisie v odpadovom hospodárstve (WAM, v Mt CO2 ekv.)</v>
      </c>
      <c r="D60" t="s">
        <v>368</v>
      </c>
    </row>
    <row r="61" spans="1:4">
      <c r="A61" t="s">
        <v>312</v>
      </c>
      <c r="B61" s="34" t="str">
        <f t="shared" si="0"/>
        <v>G51</v>
      </c>
      <c r="C61" t="str" cm="1">
        <f t="array" aca="1" ref="C61" ca="1">INDIRECT("'" &amp; A61 &amp; "'!A2")</f>
        <v>Graf 51: Emisie skleníkových plynov v sektore LULUCF do roku 2050 (WAM, v Mt CO2 ekv.)</v>
      </c>
      <c r="D61" t="s">
        <v>369</v>
      </c>
    </row>
    <row r="62" spans="1:4">
      <c r="A62" t="s">
        <v>313</v>
      </c>
      <c r="B62" s="34" t="str">
        <f t="shared" si="0"/>
        <v>G52</v>
      </c>
      <c r="C62" t="str" cm="1">
        <f t="array" aca="1" ref="C62" ca="1">INDIRECT("'" &amp; A62 &amp; "'!A2")</f>
        <v>Graf 52: Výška dodatočných investícií scenára WAM v dopytových sektoroch</v>
      </c>
      <c r="D62" t="s">
        <v>370</v>
      </c>
    </row>
    <row r="63" spans="1:4">
      <c r="A63" t="s">
        <v>314</v>
      </c>
      <c r="B63" s="34" t="str">
        <f t="shared" si="0"/>
        <v>G53</v>
      </c>
      <c r="C63" t="str" cm="1">
        <f t="array" aca="1" ref="C63" ca="1">INDIRECT("'" &amp; A63 &amp; "'!A2")</f>
        <v>Graf 53: Výška ročných úspor scenára WAM v dopytových sektoroch (v mld. EUR (2023))</v>
      </c>
      <c r="D63" t="s">
        <v>371</v>
      </c>
    </row>
    <row r="64" spans="1:4">
      <c r="A64" t="s">
        <v>315</v>
      </c>
      <c r="B64" s="34" t="str">
        <f t="shared" si="0"/>
        <v>G54</v>
      </c>
      <c r="C64" t="str" cm="1">
        <f t="array" aca="1" ref="C64" ca="1">INDIRECT("'" &amp; A64 &amp; "'!A2")</f>
        <v>Graf 54: Dodatočné náklady scenára WAM vo výrobe elektriny a tepla (v mld. EUR (2023))</v>
      </c>
      <c r="D64" t="s">
        <v>372</v>
      </c>
    </row>
    <row r="65" spans="1:4">
      <c r="A65" t="s">
        <v>316</v>
      </c>
      <c r="B65" s="34" t="str">
        <f t="shared" si="0"/>
        <v>G55</v>
      </c>
      <c r="C65" t="str" cm="1">
        <f t="array" aca="1" ref="C65" ca="1">INDIRECT("'" &amp; A65 &amp; "'!A2")</f>
        <v>Graf 55: Kumulatívne náklady scenára WAM v LULUCF (v mld. EUR (2023))</v>
      </c>
      <c r="D65" t="s">
        <v>373</v>
      </c>
    </row>
    <row r="66" spans="1:4">
      <c r="A66" t="s">
        <v>317</v>
      </c>
      <c r="B66" s="34" t="str">
        <f t="shared" si="0"/>
        <v>G56</v>
      </c>
      <c r="C66" t="str" cm="1">
        <f t="array" aca="1" ref="C66" ca="1">INDIRECT("'" &amp; A66 &amp; "'!A2")</f>
        <v>Graf 56: Čisté úspory scenára WAM v poľnohospodárstve v porovnaní so scenárom WEM (v mil. EUR (2023))</v>
      </c>
      <c r="D66" t="s">
        <v>374</v>
      </c>
    </row>
    <row r="67" spans="1:4">
      <c r="A67" t="s">
        <v>318</v>
      </c>
      <c r="B67" s="34" t="str">
        <f t="shared" si="0"/>
        <v>G57</v>
      </c>
      <c r="C67" t="str" cm="1">
        <f t="array" aca="1" ref="C67" ca="1">INDIRECT("'" &amp; A67 &amp; "'!A2")</f>
        <v>Graf 57: Vývoj HDP za roky 2019 až 2050 (% zmena oproti WEM)</v>
      </c>
      <c r="D67" t="s">
        <v>375</v>
      </c>
    </row>
    <row r="68" spans="1:4">
      <c r="A68" t="s">
        <v>319</v>
      </c>
      <c r="B68" s="34" t="str">
        <f t="shared" si="0"/>
        <v>G58</v>
      </c>
      <c r="C68" t="str" cm="1">
        <f t="array" aca="1" ref="C68" ca="1">INDIRECT("'" &amp; A68 &amp; "'!A2")</f>
        <v>Graf 58: Kumulatívne zvýšenie zamestnanosti do roku 2050 (% zmena oproti WEM)</v>
      </c>
      <c r="D68" t="s">
        <v>376</v>
      </c>
    </row>
    <row r="69" spans="1:4">
      <c r="A69" t="s">
        <v>450</v>
      </c>
      <c r="B69" s="34" t="str">
        <f t="shared" ref="B69" si="1">HYPERLINK("#'" &amp; A69 &amp; "'!A1",A69)</f>
        <v>G59</v>
      </c>
      <c r="C69" t="str" cm="1">
        <f t="array" aca="1" ref="C69" ca="1">INDIRECT("'" &amp; A69 &amp; "'!A2")</f>
        <v>Graf 59: Kumulatívna spotreba domácností do roku 2050 (% zmena oproti WEM)</v>
      </c>
      <c r="D69" t="s">
        <v>377</v>
      </c>
    </row>
    <row r="70" spans="1:4">
      <c r="B70" s="34"/>
    </row>
    <row r="71" spans="1:4">
      <c r="B71" s="34"/>
    </row>
    <row r="72" spans="1:4">
      <c r="B72" s="34"/>
    </row>
    <row r="73" spans="1:4">
      <c r="B73" s="34"/>
    </row>
    <row r="74" spans="1:4">
      <c r="B74" s="34"/>
    </row>
    <row r="75" spans="1:4">
      <c r="B75" s="34"/>
    </row>
    <row r="76" spans="1:4">
      <c r="B76" s="34"/>
    </row>
    <row r="77" spans="1:4">
      <c r="B77" s="34"/>
    </row>
    <row r="78" spans="1:4">
      <c r="B78" s="34"/>
    </row>
    <row r="79" spans="1:4">
      <c r="B79" s="34"/>
    </row>
    <row r="80" spans="1:4">
      <c r="B80" s="34"/>
    </row>
    <row r="81" spans="2:2">
      <c r="B81" s="34"/>
    </row>
    <row r="82" spans="2:2">
      <c r="B82" s="34"/>
    </row>
    <row r="83" spans="2:2">
      <c r="B83" s="34"/>
    </row>
    <row r="84" spans="2:2">
      <c r="B84" s="34"/>
    </row>
    <row r="85" spans="2:2">
      <c r="B85" s="34"/>
    </row>
    <row r="86" spans="2:2">
      <c r="B86" s="34"/>
    </row>
    <row r="87" spans="2:2">
      <c r="B87" s="34"/>
    </row>
    <row r="88" spans="2:2">
      <c r="B88" s="34"/>
    </row>
    <row r="89" spans="2:2">
      <c r="B89" s="34"/>
    </row>
    <row r="90" spans="2:2">
      <c r="B90" s="34"/>
    </row>
    <row r="91" spans="2:2">
      <c r="B91" s="34"/>
    </row>
    <row r="92" spans="2:2">
      <c r="B92" s="34"/>
    </row>
    <row r="93" spans="2:2">
      <c r="B93" s="34"/>
    </row>
    <row r="94" spans="2:2">
      <c r="B94" s="34"/>
    </row>
    <row r="95" spans="2:2">
      <c r="B95" s="34"/>
    </row>
    <row r="96" spans="2:2">
      <c r="B96" s="34"/>
    </row>
    <row r="97" spans="2:2">
      <c r="B97" s="34"/>
    </row>
    <row r="98" spans="2:2">
      <c r="B98" s="34"/>
    </row>
    <row r="99" spans="2:2">
      <c r="B99" s="34"/>
    </row>
    <row r="100" spans="2:2">
      <c r="B100" s="34"/>
    </row>
    <row r="101" spans="2:2">
      <c r="B101" s="34"/>
    </row>
    <row r="102" spans="2:2">
      <c r="B102" s="34"/>
    </row>
    <row r="103" spans="2:2">
      <c r="B103" s="34"/>
    </row>
    <row r="104" spans="2:2">
      <c r="B104" s="34"/>
    </row>
    <row r="105" spans="2:2">
      <c r="B105" s="34"/>
    </row>
    <row r="106" spans="2:2">
      <c r="B106" s="34"/>
    </row>
    <row r="107" spans="2:2">
      <c r="B107" s="34"/>
    </row>
    <row r="108" spans="2:2">
      <c r="B108" s="34"/>
    </row>
    <row r="109" spans="2:2">
      <c r="B109" s="34"/>
    </row>
    <row r="110" spans="2:2">
      <c r="B110" s="34"/>
    </row>
    <row r="111" spans="2:2">
      <c r="B111" s="34"/>
    </row>
    <row r="112" spans="2:2">
      <c r="B112" s="34"/>
    </row>
    <row r="113" spans="2:2">
      <c r="B113" s="34"/>
    </row>
    <row r="114" spans="2:2">
      <c r="B114" s="34"/>
    </row>
    <row r="115" spans="2:2">
      <c r="B115" s="34"/>
    </row>
    <row r="116" spans="2:2">
      <c r="B116" s="34"/>
    </row>
    <row r="117" spans="2:2">
      <c r="B117" s="34"/>
    </row>
    <row r="118" spans="2:2">
      <c r="B118" s="34"/>
    </row>
    <row r="119" spans="2:2">
      <c r="B119" s="34"/>
    </row>
    <row r="120" spans="2:2">
      <c r="B120" s="34"/>
    </row>
    <row r="121" spans="2:2">
      <c r="B121" s="34"/>
    </row>
    <row r="122" spans="2:2">
      <c r="B122" s="34"/>
    </row>
    <row r="123" spans="2:2">
      <c r="B123" s="34"/>
    </row>
    <row r="124" spans="2:2">
      <c r="B124" s="34"/>
    </row>
    <row r="125" spans="2:2">
      <c r="B125" s="34"/>
    </row>
    <row r="126" spans="2:2">
      <c r="B126" s="34"/>
    </row>
    <row r="127" spans="2:2">
      <c r="B127" s="34"/>
    </row>
    <row r="128" spans="2:2">
      <c r="B128" s="34"/>
    </row>
    <row r="129" spans="2:2">
      <c r="B129" s="34"/>
    </row>
    <row r="130" spans="2:2">
      <c r="B130" s="34"/>
    </row>
    <row r="131" spans="2:2">
      <c r="B131" s="34"/>
    </row>
    <row r="132" spans="2:2">
      <c r="B132" s="34"/>
    </row>
    <row r="133" spans="2:2">
      <c r="B133" s="34"/>
    </row>
    <row r="134" spans="2:2">
      <c r="B134" s="34"/>
    </row>
    <row r="135" spans="2:2">
      <c r="B135" s="34"/>
    </row>
    <row r="136" spans="2:2">
      <c r="B136" s="34"/>
    </row>
    <row r="137" spans="2:2">
      <c r="B137" s="34"/>
    </row>
    <row r="138" spans="2:2">
      <c r="B138" s="34"/>
    </row>
    <row r="139" spans="2:2">
      <c r="B139" s="34"/>
    </row>
    <row r="140" spans="2:2">
      <c r="B140" s="34"/>
    </row>
    <row r="141" spans="2:2">
      <c r="B141" s="34"/>
    </row>
    <row r="142" spans="2:2">
      <c r="B142" s="34"/>
    </row>
    <row r="143" spans="2:2">
      <c r="B143" s="34"/>
    </row>
    <row r="144" spans="2:2">
      <c r="B144" s="34"/>
    </row>
    <row r="145" spans="2:2">
      <c r="B145" s="34"/>
    </row>
    <row r="146" spans="2:2">
      <c r="B146" s="34"/>
    </row>
    <row r="147" spans="2:2">
      <c r="B147" s="34"/>
    </row>
    <row r="148" spans="2:2">
      <c r="B148" s="34"/>
    </row>
    <row r="149" spans="2:2">
      <c r="B149" s="34"/>
    </row>
    <row r="150" spans="2:2">
      <c r="B150" s="34"/>
    </row>
    <row r="151" spans="2:2">
      <c r="B151" s="34"/>
    </row>
    <row r="152" spans="2:2">
      <c r="B152" s="34"/>
    </row>
    <row r="153" spans="2:2">
      <c r="B153" s="34"/>
    </row>
    <row r="154" spans="2:2">
      <c r="B154" s="34"/>
    </row>
    <row r="155" spans="2:2">
      <c r="B155" s="34"/>
    </row>
    <row r="156" spans="2:2">
      <c r="B156" s="34"/>
    </row>
    <row r="157" spans="2:2">
      <c r="B157" s="34"/>
    </row>
    <row r="158" spans="2:2">
      <c r="B158" s="34"/>
    </row>
    <row r="159" spans="2:2">
      <c r="B159" s="34"/>
    </row>
    <row r="160" spans="2:2">
      <c r="B160" s="34"/>
    </row>
    <row r="161" spans="2:2">
      <c r="B161" s="34"/>
    </row>
    <row r="162" spans="2:2">
      <c r="B162" s="34"/>
    </row>
    <row r="163" spans="2:2">
      <c r="B163" s="34"/>
    </row>
    <row r="164" spans="2:2">
      <c r="B164" s="34"/>
    </row>
    <row r="165" spans="2:2">
      <c r="B165" s="34"/>
    </row>
    <row r="166" spans="2:2">
      <c r="B166" s="34"/>
    </row>
    <row r="167" spans="2:2">
      <c r="B167" s="34"/>
    </row>
    <row r="168" spans="2:2">
      <c r="B168" s="34"/>
    </row>
    <row r="169" spans="2:2">
      <c r="B169" s="34"/>
    </row>
    <row r="170" spans="2:2">
      <c r="B170" s="34"/>
    </row>
    <row r="171" spans="2:2">
      <c r="B171" s="34"/>
    </row>
    <row r="172" spans="2:2">
      <c r="B172" s="34"/>
    </row>
    <row r="173" spans="2:2">
      <c r="B173" s="34"/>
    </row>
    <row r="174" spans="2:2">
      <c r="B174" s="34"/>
    </row>
    <row r="175" spans="2:2">
      <c r="B175" s="34"/>
    </row>
    <row r="176" spans="2:2">
      <c r="B176" s="34"/>
    </row>
    <row r="177" spans="2:2">
      <c r="B177" s="34"/>
    </row>
    <row r="178" spans="2:2">
      <c r="B178" s="34"/>
    </row>
    <row r="179" spans="2:2">
      <c r="B179" s="34"/>
    </row>
    <row r="180" spans="2:2">
      <c r="B180" s="34"/>
    </row>
    <row r="181" spans="2:2">
      <c r="B181" s="34"/>
    </row>
    <row r="182" spans="2:2">
      <c r="B182" s="34"/>
    </row>
    <row r="183" spans="2:2">
      <c r="B183" s="34"/>
    </row>
    <row r="184" spans="2:2">
      <c r="B184" s="34"/>
    </row>
    <row r="185" spans="2:2">
      <c r="B185" s="34"/>
    </row>
    <row r="186" spans="2:2">
      <c r="B186" s="34"/>
    </row>
    <row r="187" spans="2:2">
      <c r="B187" s="34"/>
    </row>
    <row r="188" spans="2:2">
      <c r="B188" s="34"/>
    </row>
    <row r="189" spans="2:2">
      <c r="B189" s="34"/>
    </row>
    <row r="190" spans="2:2">
      <c r="B190" s="34"/>
    </row>
    <row r="191" spans="2:2">
      <c r="B191" s="34"/>
    </row>
    <row r="192" spans="2:2">
      <c r="B192" s="34"/>
    </row>
    <row r="193" spans="2:2">
      <c r="B193" s="34"/>
    </row>
    <row r="194" spans="2:2">
      <c r="B194" s="34"/>
    </row>
    <row r="195" spans="2:2">
      <c r="B195" s="34"/>
    </row>
    <row r="196" spans="2:2">
      <c r="B196" s="34"/>
    </row>
    <row r="197" spans="2:2">
      <c r="B197" s="34"/>
    </row>
    <row r="198" spans="2:2">
      <c r="B198" s="34"/>
    </row>
    <row r="199" spans="2:2">
      <c r="B199" s="34"/>
    </row>
    <row r="200" spans="2:2">
      <c r="B200" s="34"/>
    </row>
    <row r="201" spans="2:2">
      <c r="B201" s="34"/>
    </row>
    <row r="202" spans="2:2">
      <c r="B202" s="34"/>
    </row>
    <row r="203" spans="2:2">
      <c r="B203" s="34"/>
    </row>
    <row r="204" spans="2:2">
      <c r="B204" s="34"/>
    </row>
    <row r="205" spans="2:2">
      <c r="B205" s="34"/>
    </row>
    <row r="206" spans="2:2">
      <c r="B206" s="34"/>
    </row>
    <row r="207" spans="2:2">
      <c r="B207" s="34"/>
    </row>
    <row r="208" spans="2:2">
      <c r="B208" s="34"/>
    </row>
    <row r="209" spans="2:2">
      <c r="B209" s="34"/>
    </row>
    <row r="210" spans="2:2">
      <c r="B210" s="34"/>
    </row>
    <row r="211" spans="2:2">
      <c r="B211" s="34"/>
    </row>
    <row r="212" spans="2:2">
      <c r="B212" s="34"/>
    </row>
    <row r="213" spans="2:2">
      <c r="B213" s="34"/>
    </row>
    <row r="214" spans="2:2">
      <c r="B214" s="34"/>
    </row>
    <row r="215" spans="2:2">
      <c r="B215" s="34"/>
    </row>
    <row r="216" spans="2:2">
      <c r="B216" s="34"/>
    </row>
    <row r="217" spans="2:2">
      <c r="B217" s="34"/>
    </row>
    <row r="218" spans="2:2">
      <c r="B218" s="34"/>
    </row>
    <row r="219" spans="2:2">
      <c r="B219" s="34"/>
    </row>
    <row r="220" spans="2:2">
      <c r="B220" s="34"/>
    </row>
    <row r="221" spans="2:2">
      <c r="B221" s="34"/>
    </row>
    <row r="222" spans="2:2">
      <c r="B222" s="34"/>
    </row>
    <row r="223" spans="2:2">
      <c r="B223" s="34"/>
    </row>
    <row r="224" spans="2:2">
      <c r="B224" s="34"/>
    </row>
    <row r="225" spans="2:2">
      <c r="B225" s="34"/>
    </row>
    <row r="226" spans="2:2">
      <c r="B226" s="34"/>
    </row>
    <row r="227" spans="2:2">
      <c r="B227" s="34"/>
    </row>
    <row r="228" spans="2:2">
      <c r="B228" s="34"/>
    </row>
    <row r="229" spans="2:2">
      <c r="B229" s="34"/>
    </row>
    <row r="230" spans="2:2">
      <c r="B230" s="34"/>
    </row>
    <row r="231" spans="2:2">
      <c r="B231" s="34"/>
    </row>
    <row r="232" spans="2:2">
      <c r="B232" s="34"/>
    </row>
    <row r="233" spans="2:2">
      <c r="B233" s="34"/>
    </row>
    <row r="234" spans="2:2">
      <c r="B234" s="34"/>
    </row>
    <row r="235" spans="2:2">
      <c r="B235" s="34"/>
    </row>
    <row r="236" spans="2:2">
      <c r="B236" s="34"/>
    </row>
    <row r="237" spans="2:2">
      <c r="B237" s="34"/>
    </row>
    <row r="238" spans="2:2">
      <c r="B238" s="34"/>
    </row>
    <row r="239" spans="2:2">
      <c r="B239" s="34"/>
    </row>
    <row r="240" spans="2:2">
      <c r="B240" s="34"/>
    </row>
    <row r="241" spans="2:2">
      <c r="B241" s="34"/>
    </row>
    <row r="242" spans="2:2">
      <c r="B242" s="34"/>
    </row>
    <row r="243" spans="2:2">
      <c r="B243" s="34"/>
    </row>
    <row r="244" spans="2:2">
      <c r="B244" s="34"/>
    </row>
    <row r="245" spans="2:2">
      <c r="B245" s="34"/>
    </row>
    <row r="246" spans="2:2">
      <c r="B246" s="34"/>
    </row>
    <row r="247" spans="2:2">
      <c r="B247" s="34"/>
    </row>
    <row r="248" spans="2:2">
      <c r="B248" s="34"/>
    </row>
    <row r="249" spans="2:2">
      <c r="B249" s="34"/>
    </row>
    <row r="250" spans="2:2">
      <c r="B250" s="34"/>
    </row>
    <row r="251" spans="2:2">
      <c r="B251" s="34"/>
    </row>
    <row r="252" spans="2:2">
      <c r="B252" s="34"/>
    </row>
    <row r="253" spans="2:2">
      <c r="B253" s="34"/>
    </row>
    <row r="254" spans="2:2">
      <c r="B254" s="34"/>
    </row>
    <row r="255" spans="2:2">
      <c r="B255" s="34"/>
    </row>
    <row r="256" spans="2:2">
      <c r="B256" s="34"/>
    </row>
    <row r="257" spans="2:2">
      <c r="B257" s="34"/>
    </row>
    <row r="258" spans="2:2">
      <c r="B258" s="34"/>
    </row>
    <row r="259" spans="2:2">
      <c r="B259" s="34"/>
    </row>
    <row r="260" spans="2:2">
      <c r="B260" s="34"/>
    </row>
    <row r="261" spans="2:2">
      <c r="B261" s="34"/>
    </row>
    <row r="262" spans="2:2">
      <c r="B262" s="34"/>
    </row>
    <row r="263" spans="2:2">
      <c r="B263" s="34"/>
    </row>
    <row r="264" spans="2:2">
      <c r="B264" s="34"/>
    </row>
    <row r="265" spans="2:2">
      <c r="B265" s="34"/>
    </row>
    <row r="266" spans="2:2">
      <c r="B266" s="34"/>
    </row>
    <row r="267" spans="2:2">
      <c r="B267" s="34"/>
    </row>
    <row r="268" spans="2:2">
      <c r="B268" s="34"/>
    </row>
    <row r="269" spans="2:2">
      <c r="B269" s="34"/>
    </row>
    <row r="270" spans="2:2">
      <c r="B270" s="34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8"/>
  <dimension ref="A2:G7"/>
  <sheetViews>
    <sheetView workbookViewId="0">
      <selection activeCell="A3" sqref="A3:A4"/>
    </sheetView>
  </sheetViews>
  <sheetFormatPr defaultRowHeight="15"/>
  <cols>
    <col min="1" max="5" width="15.5703125" customWidth="1"/>
    <col min="6" max="6" width="11.42578125" customWidth="1"/>
  </cols>
  <sheetData>
    <row r="2" spans="1:7" ht="35.25" customHeight="1" thickBot="1">
      <c r="A2" s="242" t="s">
        <v>452</v>
      </c>
      <c r="B2" s="242"/>
      <c r="C2" s="242"/>
      <c r="D2" s="242"/>
      <c r="E2" s="242"/>
      <c r="F2" s="242"/>
      <c r="G2" s="242"/>
    </row>
    <row r="3" spans="1:7" ht="35.25" customHeight="1">
      <c r="A3" s="244" t="s">
        <v>221</v>
      </c>
      <c r="B3" s="246" t="s">
        <v>222</v>
      </c>
      <c r="C3" s="210" t="s">
        <v>406</v>
      </c>
      <c r="D3" s="210" t="s">
        <v>223</v>
      </c>
      <c r="E3" s="210" t="s">
        <v>407</v>
      </c>
      <c r="F3" s="246" t="s">
        <v>408</v>
      </c>
    </row>
    <row r="4" spans="1:7" ht="35.25" customHeight="1" thickBot="1">
      <c r="A4" s="245"/>
      <c r="B4" s="247"/>
      <c r="C4" s="211" t="s">
        <v>415</v>
      </c>
      <c r="D4" s="211" t="s">
        <v>415</v>
      </c>
      <c r="E4" s="211" t="s">
        <v>415</v>
      </c>
      <c r="F4" s="247"/>
    </row>
    <row r="5" spans="1:7" ht="35.25" customHeight="1" thickBot="1">
      <c r="A5" s="212" t="s">
        <v>10</v>
      </c>
      <c r="B5" s="213" t="s">
        <v>409</v>
      </c>
      <c r="C5" s="213" t="s">
        <v>410</v>
      </c>
      <c r="D5" s="214">
        <v>29014</v>
      </c>
      <c r="E5" s="214">
        <v>29892</v>
      </c>
      <c r="F5" s="215">
        <v>0.53900000000000003</v>
      </c>
    </row>
    <row r="6" spans="1:7" ht="35.25" customHeight="1" thickBot="1">
      <c r="A6" s="212" t="s">
        <v>416</v>
      </c>
      <c r="B6" s="213" t="s">
        <v>412</v>
      </c>
      <c r="C6" s="213" t="s">
        <v>413</v>
      </c>
      <c r="D6" s="214">
        <v>9588</v>
      </c>
      <c r="E6" s="213" t="s">
        <v>414</v>
      </c>
      <c r="F6" s="215">
        <v>0.309</v>
      </c>
    </row>
    <row r="7" spans="1:7" ht="18" customHeight="1">
      <c r="A7" s="243" t="s">
        <v>417</v>
      </c>
      <c r="B7" s="243"/>
      <c r="C7" s="243"/>
      <c r="D7" s="243"/>
      <c r="E7" s="243"/>
      <c r="F7" s="243"/>
    </row>
  </sheetData>
  <mergeCells count="5">
    <mergeCell ref="A2:G2"/>
    <mergeCell ref="A7:F7"/>
    <mergeCell ref="A3:A4"/>
    <mergeCell ref="B3:B4"/>
    <mergeCell ref="F3:F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1"/>
  <dimension ref="A2:G10"/>
  <sheetViews>
    <sheetView workbookViewId="0">
      <selection activeCell="A3" sqref="A3:A4"/>
    </sheetView>
  </sheetViews>
  <sheetFormatPr defaultRowHeight="15"/>
  <cols>
    <col min="1" max="5" width="15.5703125" customWidth="1"/>
    <col min="6" max="6" width="11.42578125" customWidth="1"/>
  </cols>
  <sheetData>
    <row r="2" spans="1:7" ht="35.25" customHeight="1" thickBot="1">
      <c r="A2" s="242" t="s">
        <v>453</v>
      </c>
      <c r="B2" s="242"/>
      <c r="C2" s="242"/>
      <c r="D2" s="242"/>
      <c r="E2" s="242"/>
      <c r="F2" s="242"/>
      <c r="G2" s="242"/>
    </row>
    <row r="3" spans="1:7" ht="35.25" customHeight="1">
      <c r="A3" s="244" t="s">
        <v>221</v>
      </c>
      <c r="B3" s="246" t="s">
        <v>222</v>
      </c>
      <c r="C3" s="210" t="s">
        <v>406</v>
      </c>
      <c r="D3" s="210" t="s">
        <v>223</v>
      </c>
      <c r="E3" s="210" t="s">
        <v>418</v>
      </c>
      <c r="F3" s="246" t="s">
        <v>408</v>
      </c>
    </row>
    <row r="4" spans="1:7" ht="35.25" customHeight="1" thickBot="1">
      <c r="A4" s="245"/>
      <c r="B4" s="247"/>
      <c r="C4" s="211" t="s">
        <v>415</v>
      </c>
      <c r="D4" s="211" t="s">
        <v>415</v>
      </c>
      <c r="E4" s="211" t="s">
        <v>415</v>
      </c>
      <c r="F4" s="247"/>
    </row>
    <row r="5" spans="1:7" ht="35.25" customHeight="1" thickBot="1">
      <c r="A5" s="216" t="s">
        <v>226</v>
      </c>
      <c r="B5" s="217" t="s">
        <v>419</v>
      </c>
      <c r="C5" s="218">
        <v>21137</v>
      </c>
      <c r="D5" s="219" t="s">
        <v>420</v>
      </c>
      <c r="E5" s="219" t="s">
        <v>421</v>
      </c>
      <c r="F5" s="220">
        <v>0.08</v>
      </c>
    </row>
    <row r="6" spans="1:7" ht="36" customHeight="1">
      <c r="A6" s="248" t="s">
        <v>228</v>
      </c>
      <c r="B6" s="250" t="s">
        <v>422</v>
      </c>
      <c r="C6" s="250" t="s">
        <v>423</v>
      </c>
      <c r="D6" s="250" t="s">
        <v>424</v>
      </c>
      <c r="E6" s="221" t="s">
        <v>425</v>
      </c>
      <c r="F6" s="221" t="s">
        <v>427</v>
      </c>
    </row>
    <row r="7" spans="1:7" ht="18" customHeight="1" thickBot="1">
      <c r="A7" s="249"/>
      <c r="B7" s="251"/>
      <c r="C7" s="251"/>
      <c r="D7" s="251"/>
      <c r="E7" s="213" t="s">
        <v>426</v>
      </c>
      <c r="F7" s="213" t="s">
        <v>428</v>
      </c>
    </row>
    <row r="8" spans="1:7" ht="15.75">
      <c r="A8" s="243" t="s">
        <v>429</v>
      </c>
      <c r="B8" s="243"/>
      <c r="C8" s="243"/>
      <c r="D8" s="243"/>
      <c r="E8" s="243"/>
      <c r="F8" s="243"/>
    </row>
    <row r="10" spans="1:7">
      <c r="A10" s="223"/>
    </row>
  </sheetData>
  <mergeCells count="9">
    <mergeCell ref="A8:F8"/>
    <mergeCell ref="A2:G2"/>
    <mergeCell ref="A3:A4"/>
    <mergeCell ref="B3:B4"/>
    <mergeCell ref="F3:F4"/>
    <mergeCell ref="A6:A7"/>
    <mergeCell ref="B6:B7"/>
    <mergeCell ref="C6:C7"/>
    <mergeCell ref="D6:D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9"/>
  <dimension ref="A2:D8"/>
  <sheetViews>
    <sheetView workbookViewId="0">
      <selection activeCell="A3" sqref="A3"/>
    </sheetView>
  </sheetViews>
  <sheetFormatPr defaultRowHeight="15"/>
  <cols>
    <col min="1" max="4" width="18.7109375" customWidth="1"/>
  </cols>
  <sheetData>
    <row r="2" spans="1:4" ht="21.75" customHeight="1" thickBot="1">
      <c r="A2" s="234" t="s">
        <v>430</v>
      </c>
      <c r="B2" s="235"/>
      <c r="C2" s="235"/>
      <c r="D2" s="235"/>
    </row>
    <row r="3" spans="1:4" ht="21.75" customHeight="1" thickBot="1">
      <c r="A3" s="137" t="s">
        <v>221</v>
      </c>
      <c r="B3" s="138" t="s">
        <v>222</v>
      </c>
      <c r="C3" s="236" t="s">
        <v>224</v>
      </c>
      <c r="D3" s="236"/>
    </row>
    <row r="4" spans="1:4" ht="20.25" customHeight="1" thickBot="1">
      <c r="A4" s="143" t="s">
        <v>229</v>
      </c>
      <c r="B4" s="140" t="s">
        <v>230</v>
      </c>
      <c r="C4" s="253">
        <v>0.17499999999999999</v>
      </c>
      <c r="D4" s="253"/>
    </row>
    <row r="5" spans="1:4" ht="37.5" customHeight="1" thickBot="1">
      <c r="A5" s="143" t="s">
        <v>231</v>
      </c>
      <c r="B5" s="144">
        <v>0.28999999999999998</v>
      </c>
      <c r="C5" s="253">
        <v>8.9300000000000004E-2</v>
      </c>
      <c r="D5" s="253"/>
    </row>
    <row r="6" spans="1:4" ht="21.75" customHeight="1">
      <c r="A6" s="254" t="s">
        <v>232</v>
      </c>
      <c r="B6" s="254"/>
      <c r="C6" s="254"/>
      <c r="D6" s="232" t="s">
        <v>234</v>
      </c>
    </row>
    <row r="7" spans="1:4" ht="35.25" customHeight="1">
      <c r="A7" s="252" t="s">
        <v>233</v>
      </c>
      <c r="B7" s="252"/>
      <c r="C7" s="252"/>
      <c r="D7" s="233"/>
    </row>
    <row r="8" spans="1:4">
      <c r="A8" s="145"/>
    </row>
  </sheetData>
  <mergeCells count="7">
    <mergeCell ref="A7:C7"/>
    <mergeCell ref="D6:D7"/>
    <mergeCell ref="A2:D2"/>
    <mergeCell ref="C3:D3"/>
    <mergeCell ref="C4:D4"/>
    <mergeCell ref="C5:D5"/>
    <mergeCell ref="A6:C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0"/>
  <dimension ref="A2:D6"/>
  <sheetViews>
    <sheetView workbookViewId="0">
      <selection activeCell="A3" sqref="A3"/>
    </sheetView>
  </sheetViews>
  <sheetFormatPr defaultRowHeight="15"/>
  <cols>
    <col min="1" max="4" width="20.140625" customWidth="1"/>
  </cols>
  <sheetData>
    <row r="2" spans="1:4" ht="46.5" customHeight="1" thickBot="1">
      <c r="A2" s="234" t="s">
        <v>431</v>
      </c>
      <c r="B2" s="235"/>
      <c r="C2" s="235"/>
      <c r="D2" s="235"/>
    </row>
    <row r="3" spans="1:4" ht="26.25" customHeight="1" thickBot="1">
      <c r="A3" s="137" t="s">
        <v>221</v>
      </c>
      <c r="B3" s="138" t="s">
        <v>235</v>
      </c>
      <c r="C3" s="236" t="s">
        <v>236</v>
      </c>
      <c r="D3" s="236"/>
    </row>
    <row r="4" spans="1:4" ht="59.25" customHeight="1" thickBot="1">
      <c r="A4" s="143" t="s">
        <v>237</v>
      </c>
      <c r="B4" s="140">
        <v>99.9</v>
      </c>
      <c r="C4" s="237">
        <v>115.3</v>
      </c>
      <c r="D4" s="237"/>
    </row>
    <row r="5" spans="1:4" ht="60" customHeight="1" thickBot="1">
      <c r="A5" s="143" t="s">
        <v>238</v>
      </c>
      <c r="B5" s="140">
        <v>162.1</v>
      </c>
      <c r="C5" s="237">
        <v>192.9</v>
      </c>
      <c r="D5" s="237"/>
    </row>
    <row r="6" spans="1:4" ht="15" customHeight="1">
      <c r="A6" s="255"/>
      <c r="B6" s="255"/>
      <c r="C6" s="146" t="s">
        <v>81</v>
      </c>
      <c r="D6" s="142" t="s">
        <v>234</v>
      </c>
    </row>
  </sheetData>
  <mergeCells count="5">
    <mergeCell ref="A2:D2"/>
    <mergeCell ref="C3:D3"/>
    <mergeCell ref="C4:D4"/>
    <mergeCell ref="C5:D5"/>
    <mergeCell ref="A6:B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7"/>
  <dimension ref="A2:BJ22"/>
  <sheetViews>
    <sheetView zoomScale="130" zoomScaleNormal="130" workbookViewId="0">
      <selection activeCell="F8" sqref="F8"/>
    </sheetView>
  </sheetViews>
  <sheetFormatPr defaultRowHeight="15"/>
  <cols>
    <col min="1" max="61" width="9.140625" style="79"/>
    <col min="62" max="62" width="17.7109375" style="79" bestFit="1" customWidth="1"/>
    <col min="63" max="16384" width="9.140625" style="79"/>
  </cols>
  <sheetData>
    <row r="2" spans="1:62" ht="17.25">
      <c r="A2" s="203" t="s">
        <v>511</v>
      </c>
      <c r="B2" s="94"/>
      <c r="C2" s="94"/>
      <c r="D2" s="94"/>
      <c r="E2" s="94"/>
      <c r="F2" s="94"/>
      <c r="G2" s="94"/>
      <c r="H2" s="94"/>
      <c r="I2" s="94"/>
      <c r="J2" s="94"/>
      <c r="K2" s="94"/>
    </row>
    <row r="3" spans="1:62" ht="15.75">
      <c r="A3" s="93"/>
      <c r="B3" s="92">
        <v>1990</v>
      </c>
      <c r="C3" s="92">
        <v>1991</v>
      </c>
      <c r="D3" s="92">
        <v>1992</v>
      </c>
      <c r="E3" s="92">
        <v>1993</v>
      </c>
      <c r="F3" s="92">
        <v>1994</v>
      </c>
      <c r="G3" s="92">
        <v>1995</v>
      </c>
      <c r="H3" s="92">
        <v>1996</v>
      </c>
      <c r="I3" s="92">
        <v>1997</v>
      </c>
      <c r="J3" s="92">
        <v>1998</v>
      </c>
      <c r="K3" s="92">
        <v>1999</v>
      </c>
      <c r="L3" s="92">
        <v>2000</v>
      </c>
      <c r="M3" s="92">
        <v>2001</v>
      </c>
      <c r="N3" s="92">
        <v>2002</v>
      </c>
      <c r="O3" s="92">
        <v>2003</v>
      </c>
      <c r="P3" s="92">
        <v>2004</v>
      </c>
      <c r="Q3" s="92">
        <v>2005</v>
      </c>
      <c r="R3" s="92">
        <v>2006</v>
      </c>
      <c r="S3" s="92">
        <v>2007</v>
      </c>
      <c r="T3" s="92">
        <v>2008</v>
      </c>
      <c r="U3" s="92">
        <v>2009</v>
      </c>
      <c r="V3" s="92">
        <v>2010</v>
      </c>
      <c r="W3" s="92">
        <v>2011</v>
      </c>
      <c r="X3" s="92">
        <v>2012</v>
      </c>
      <c r="Y3" s="92">
        <v>2013</v>
      </c>
      <c r="Z3" s="92">
        <v>2014</v>
      </c>
      <c r="AA3" s="92">
        <v>2015</v>
      </c>
      <c r="AB3" s="92">
        <v>2016</v>
      </c>
      <c r="AC3" s="92">
        <v>2017</v>
      </c>
      <c r="AD3" s="92">
        <v>2018</v>
      </c>
      <c r="AE3" s="92">
        <v>2019</v>
      </c>
      <c r="AF3" s="92">
        <v>2020</v>
      </c>
      <c r="AG3" s="92">
        <v>2021</v>
      </c>
      <c r="AH3" s="92">
        <v>2022</v>
      </c>
      <c r="AI3" s="92">
        <v>2023</v>
      </c>
      <c r="AJ3" s="92">
        <v>2024</v>
      </c>
      <c r="AK3" s="92">
        <v>2025</v>
      </c>
      <c r="AL3" s="92">
        <v>2026</v>
      </c>
      <c r="AM3" s="92">
        <v>2027</v>
      </c>
      <c r="AN3" s="92">
        <v>2028</v>
      </c>
      <c r="AO3" s="92">
        <v>2029</v>
      </c>
      <c r="AP3" s="92">
        <v>2030</v>
      </c>
      <c r="AQ3" s="92">
        <v>2031</v>
      </c>
      <c r="AR3" s="92">
        <v>2032</v>
      </c>
      <c r="AS3" s="92">
        <v>2033</v>
      </c>
      <c r="AT3" s="92">
        <v>2034</v>
      </c>
      <c r="AU3" s="92">
        <v>2035</v>
      </c>
      <c r="AV3" s="92">
        <v>2036</v>
      </c>
      <c r="AW3" s="92">
        <v>2037</v>
      </c>
      <c r="AX3" s="92">
        <v>2038</v>
      </c>
      <c r="AY3" s="92">
        <v>2039</v>
      </c>
      <c r="AZ3" s="92">
        <v>2040</v>
      </c>
      <c r="BA3" s="92">
        <v>2041</v>
      </c>
      <c r="BB3" s="92">
        <v>2042</v>
      </c>
      <c r="BC3" s="92">
        <v>2043</v>
      </c>
      <c r="BD3" s="92">
        <v>2044</v>
      </c>
      <c r="BE3" s="92">
        <v>2045</v>
      </c>
      <c r="BF3" s="92">
        <v>2046</v>
      </c>
      <c r="BG3" s="92">
        <v>2047</v>
      </c>
      <c r="BH3" s="92">
        <v>2048</v>
      </c>
      <c r="BI3" s="92">
        <v>2049</v>
      </c>
      <c r="BJ3" s="92">
        <v>2050</v>
      </c>
    </row>
    <row r="4" spans="1:62" ht="15.75">
      <c r="A4" s="82" t="s">
        <v>15</v>
      </c>
      <c r="B4" s="91">
        <v>29840.010473718939</v>
      </c>
      <c r="C4" s="91">
        <v>25629.482728050149</v>
      </c>
      <c r="D4" s="91">
        <v>23734.781031737752</v>
      </c>
      <c r="E4" s="91">
        <v>23983.962525228249</v>
      </c>
      <c r="F4" s="91">
        <v>23819.872671758632</v>
      </c>
      <c r="G4" s="91">
        <v>24351.266476343946</v>
      </c>
      <c r="H4" s="91">
        <v>24338.901513300661</v>
      </c>
      <c r="I4" s="91">
        <v>24001.144953584415</v>
      </c>
      <c r="J4" s="91">
        <v>23466.140540803957</v>
      </c>
      <c r="K4" s="91">
        <v>22528.397550707421</v>
      </c>
      <c r="L4" s="91">
        <v>21043.700648906757</v>
      </c>
      <c r="M4" s="91">
        <v>21405.292395701515</v>
      </c>
      <c r="N4" s="91">
        <v>21239.230554676316</v>
      </c>
      <c r="O4" s="91">
        <v>21742.911934275318</v>
      </c>
      <c r="P4" s="91">
        <v>22091.565574072829</v>
      </c>
      <c r="Q4" s="91">
        <v>21609.251805027339</v>
      </c>
      <c r="R4" s="91">
        <v>23176.289036590191</v>
      </c>
      <c r="S4" s="91">
        <v>22069.947774902896</v>
      </c>
      <c r="T4" s="91">
        <v>21752.990302363454</v>
      </c>
      <c r="U4" s="91">
        <v>19622.693299470026</v>
      </c>
      <c r="V4" s="91">
        <v>19886.080199865253</v>
      </c>
      <c r="W4" s="91">
        <v>20636.844201862576</v>
      </c>
      <c r="X4" s="91">
        <v>18686.099911622943</v>
      </c>
      <c r="Y4" s="91">
        <v>18480.905751839979</v>
      </c>
      <c r="Z4" s="91">
        <v>18628.51065403525</v>
      </c>
      <c r="AA4" s="91">
        <v>18566.908105341685</v>
      </c>
      <c r="AB4" s="91">
        <v>18771.766692678772</v>
      </c>
      <c r="AC4" s="91">
        <v>19378.732185018463</v>
      </c>
      <c r="AD4" s="91">
        <v>19836.381801351024</v>
      </c>
      <c r="AE4" s="91">
        <v>17586.4147050744</v>
      </c>
      <c r="AF4" s="91">
        <v>16519.610444654449</v>
      </c>
      <c r="AG4" s="91">
        <v>19164.24062470175</v>
      </c>
      <c r="AH4" s="91">
        <v>16543.39515878577</v>
      </c>
      <c r="AI4" s="79">
        <v>16745.462365714237</v>
      </c>
      <c r="AJ4" s="79">
        <v>16947.529572642707</v>
      </c>
      <c r="AK4" s="91">
        <v>17149.596779571177</v>
      </c>
      <c r="AL4" s="79">
        <v>16980.400849018053</v>
      </c>
      <c r="AM4" s="79">
        <v>16811.20491846493</v>
      </c>
      <c r="AN4" s="79">
        <v>16642.008987911806</v>
      </c>
      <c r="AO4" s="79">
        <v>16472.813057358682</v>
      </c>
      <c r="AP4" s="91">
        <v>16303.617126805559</v>
      </c>
      <c r="AQ4" s="79">
        <v>15885.510951956789</v>
      </c>
      <c r="AR4" s="79">
        <v>15467.404777108015</v>
      </c>
      <c r="AS4" s="79">
        <v>15049.298602259245</v>
      </c>
      <c r="AT4" s="79">
        <v>14631.192427410473</v>
      </c>
      <c r="AU4" s="91">
        <v>14213.086252561701</v>
      </c>
      <c r="AV4" s="79">
        <v>13925.282987231594</v>
      </c>
      <c r="AW4" s="79">
        <v>13637.479721901487</v>
      </c>
      <c r="AX4" s="79">
        <v>13349.676456571378</v>
      </c>
      <c r="AY4" s="79">
        <v>13061.873191241273</v>
      </c>
      <c r="AZ4" s="91">
        <v>12774.069925911164</v>
      </c>
      <c r="BA4" s="79">
        <v>12581.64606719031</v>
      </c>
      <c r="BB4" s="79">
        <v>12389.222208469455</v>
      </c>
      <c r="BC4" s="79">
        <v>12196.798349748598</v>
      </c>
      <c r="BD4" s="79">
        <v>12004.374491027744</v>
      </c>
      <c r="BE4" s="91">
        <v>11811.950632306889</v>
      </c>
      <c r="BF4" s="79">
        <v>11657.429809768491</v>
      </c>
      <c r="BG4" s="79">
        <v>11502.908987230092</v>
      </c>
      <c r="BH4" s="79">
        <v>11348.388164691693</v>
      </c>
      <c r="BI4" s="79">
        <v>11193.867342153295</v>
      </c>
      <c r="BJ4" s="91">
        <v>11039.346519614895</v>
      </c>
    </row>
    <row r="5" spans="1:62" s="88" customFormat="1" ht="15.75">
      <c r="A5" s="90" t="s">
        <v>156</v>
      </c>
      <c r="B5" s="89">
        <v>44598.974822167467</v>
      </c>
      <c r="C5" s="89">
        <v>38091.812368015708</v>
      </c>
      <c r="D5" s="89">
        <v>34606.769670135938</v>
      </c>
      <c r="E5" s="89">
        <v>33691.285382473514</v>
      </c>
      <c r="F5" s="89">
        <v>32492.124184467364</v>
      </c>
      <c r="G5" s="89">
        <v>32755.050496233867</v>
      </c>
      <c r="H5" s="89">
        <v>32698.248060802289</v>
      </c>
      <c r="I5" s="89">
        <v>32227.493875415148</v>
      </c>
      <c r="J5" s="89">
        <v>31705.921724773085</v>
      </c>
      <c r="K5" s="89">
        <v>30959.770504005173</v>
      </c>
      <c r="L5" s="89">
        <v>29968.376586322916</v>
      </c>
      <c r="M5" s="89">
        <v>31321.632791227734</v>
      </c>
      <c r="N5" s="89">
        <v>30450.139086475359</v>
      </c>
      <c r="O5" s="89">
        <v>31464.122776805259</v>
      </c>
      <c r="P5" s="89">
        <v>31716.215252014252</v>
      </c>
      <c r="Q5" s="89">
        <v>30286.829549156304</v>
      </c>
      <c r="R5" s="89">
        <v>31212.303239350331</v>
      </c>
      <c r="S5" s="89">
        <v>29439.673311411927</v>
      </c>
      <c r="T5" s="89">
        <v>29196.36709648852</v>
      </c>
      <c r="U5" s="89">
        <v>26150.092540031008</v>
      </c>
      <c r="V5" s="89">
        <v>26153.766531042191</v>
      </c>
      <c r="W5" s="89">
        <v>27068.844747338288</v>
      </c>
      <c r="X5" s="89">
        <v>24829.075834083356</v>
      </c>
      <c r="Y5" s="89">
        <v>24170.12388186558</v>
      </c>
      <c r="Z5" s="89">
        <v>23363.959034766762</v>
      </c>
      <c r="AA5" s="89">
        <v>23536.064036970696</v>
      </c>
      <c r="AB5" s="89">
        <v>23619.257796658276</v>
      </c>
      <c r="AC5" s="89">
        <v>24301.005923355817</v>
      </c>
      <c r="AD5" s="89">
        <v>24594.309287642922</v>
      </c>
      <c r="AE5" s="89">
        <v>22056.118037362274</v>
      </c>
      <c r="AF5" s="89">
        <v>20479.717258766799</v>
      </c>
      <c r="AG5" s="89">
        <v>23546.954050666773</v>
      </c>
      <c r="AH5" s="89">
        <v>19866.552315277051</v>
      </c>
      <c r="AI5" s="88">
        <v>19949.580569814971</v>
      </c>
      <c r="AJ5" s="88">
        <v>20032.608824352894</v>
      </c>
      <c r="AK5" s="89">
        <v>20115.637078890817</v>
      </c>
      <c r="AL5" s="88">
        <v>19831.19191181114</v>
      </c>
      <c r="AM5" s="88">
        <v>19546.746744731463</v>
      </c>
      <c r="AN5" s="88">
        <v>19262.301577651786</v>
      </c>
      <c r="AO5" s="88">
        <v>18977.856410572105</v>
      </c>
      <c r="AP5" s="89">
        <v>18693.411243492428</v>
      </c>
      <c r="AQ5" s="88">
        <v>18223.168848540481</v>
      </c>
      <c r="AR5" s="88">
        <v>17752.92645358853</v>
      </c>
      <c r="AS5" s="88">
        <v>17282.68405863658</v>
      </c>
      <c r="AT5" s="88">
        <v>16812.441663684633</v>
      </c>
      <c r="AU5" s="89">
        <v>16342.199268732684</v>
      </c>
      <c r="AV5" s="88">
        <v>16000.122671880898</v>
      </c>
      <c r="AW5" s="88">
        <v>15658.046075029113</v>
      </c>
      <c r="AX5" s="88">
        <v>15315.969478177327</v>
      </c>
      <c r="AY5" s="88">
        <v>14973.892881325542</v>
      </c>
      <c r="AZ5" s="89">
        <v>14631.816284473756</v>
      </c>
      <c r="BA5" s="88">
        <v>14425.219983785868</v>
      </c>
      <c r="BB5" s="88">
        <v>14218.62368309798</v>
      </c>
      <c r="BC5" s="88">
        <v>14012.027382410091</v>
      </c>
      <c r="BD5" s="88">
        <v>13805.431081722203</v>
      </c>
      <c r="BE5" s="89">
        <v>13598.834781034313</v>
      </c>
      <c r="BF5" s="88">
        <v>13453.957287490468</v>
      </c>
      <c r="BG5" s="88">
        <v>13309.079793946621</v>
      </c>
      <c r="BH5" s="88">
        <v>13164.202300402776</v>
      </c>
      <c r="BI5" s="88">
        <v>13019.324806858931</v>
      </c>
      <c r="BJ5" s="89">
        <v>12874.447313315084</v>
      </c>
    </row>
    <row r="6" spans="1:62" ht="15.75">
      <c r="A6" s="82" t="s">
        <v>13</v>
      </c>
      <c r="B6" s="87">
        <v>56142.193323129686</v>
      </c>
      <c r="C6" s="87">
        <v>48657.921709737129</v>
      </c>
      <c r="D6" s="87">
        <v>44724.092667491816</v>
      </c>
      <c r="E6" s="87">
        <v>42202.352457250781</v>
      </c>
      <c r="F6" s="87">
        <v>40225.63756436047</v>
      </c>
      <c r="G6" s="87">
        <v>39963.109959608904</v>
      </c>
      <c r="H6" s="87">
        <v>39760.481073129071</v>
      </c>
      <c r="I6" s="87">
        <v>39696.534039314029</v>
      </c>
      <c r="J6" s="87">
        <v>38961.041025541264</v>
      </c>
      <c r="K6" s="87">
        <v>38075.993055548344</v>
      </c>
      <c r="L6" s="87">
        <v>36681.972528718907</v>
      </c>
      <c r="M6" s="87">
        <v>38500.42569225972</v>
      </c>
      <c r="N6" s="87">
        <v>37191.134528615985</v>
      </c>
      <c r="O6" s="87">
        <v>37772.556820097059</v>
      </c>
      <c r="P6" s="87">
        <v>37782.998514941362</v>
      </c>
      <c r="Q6" s="87">
        <v>37004.200754027486</v>
      </c>
      <c r="R6" s="87">
        <v>37882.236530508766</v>
      </c>
      <c r="S6" s="87">
        <v>35536.103069362092</v>
      </c>
      <c r="T6" s="87">
        <v>35539.056616893569</v>
      </c>
      <c r="U6" s="87">
        <v>32519.440797552095</v>
      </c>
      <c r="V6" s="87">
        <v>32864.670698785325</v>
      </c>
      <c r="W6" s="87">
        <v>32357.923543226738</v>
      </c>
      <c r="X6" s="87">
        <v>30381.421228327217</v>
      </c>
      <c r="Y6" s="87">
        <v>29997.797220977078</v>
      </c>
      <c r="Z6" s="87">
        <v>28184.641541369983</v>
      </c>
      <c r="AA6" s="87">
        <v>28469.904016933411</v>
      </c>
      <c r="AB6" s="87">
        <v>28605.262292866893</v>
      </c>
      <c r="AC6" s="87">
        <v>29707.255061931879</v>
      </c>
      <c r="AD6" s="87">
        <v>29458.084158390648</v>
      </c>
      <c r="AE6" s="87">
        <v>26812.984653664731</v>
      </c>
      <c r="AF6" s="87">
        <v>25141.838352683888</v>
      </c>
      <c r="AG6" s="87">
        <v>28864.81216040855</v>
      </c>
      <c r="AH6" s="87">
        <v>24695.03203027854</v>
      </c>
      <c r="AI6" s="79">
        <v>24778.230765653621</v>
      </c>
      <c r="AJ6" s="79">
        <v>24861.429501028702</v>
      </c>
      <c r="AK6" s="87">
        <v>24944.628236403783</v>
      </c>
      <c r="AL6" s="79">
        <v>24603.098662850854</v>
      </c>
      <c r="AM6" s="79">
        <v>24261.569089297922</v>
      </c>
      <c r="AN6" s="79">
        <v>23920.039515744993</v>
      </c>
      <c r="AO6" s="79">
        <v>23578.509942192064</v>
      </c>
      <c r="AP6" s="87">
        <v>23236.980368639131</v>
      </c>
      <c r="AQ6" s="79">
        <v>22641.243109428713</v>
      </c>
      <c r="AR6" s="79">
        <v>22045.505850218291</v>
      </c>
      <c r="AS6" s="79">
        <v>21449.768591007873</v>
      </c>
      <c r="AT6" s="79">
        <v>20854.031331797451</v>
      </c>
      <c r="AU6" s="87">
        <v>20258.294072587028</v>
      </c>
      <c r="AV6" s="79">
        <v>19850.285070809095</v>
      </c>
      <c r="AW6" s="79">
        <v>19442.276069031162</v>
      </c>
      <c r="AX6" s="79">
        <v>19034.267067253226</v>
      </c>
      <c r="AY6" s="79">
        <v>18626.258065475293</v>
      </c>
      <c r="AZ6" s="87">
        <v>18218.249063697356</v>
      </c>
      <c r="BA6" s="79">
        <v>17956.683743908194</v>
      </c>
      <c r="BB6" s="79">
        <v>17695.118424119031</v>
      </c>
      <c r="BC6" s="79">
        <v>17433.553104329869</v>
      </c>
      <c r="BD6" s="79">
        <v>17171.98778454071</v>
      </c>
      <c r="BE6" s="87">
        <v>16910.422464751544</v>
      </c>
      <c r="BF6" s="79">
        <v>16687.240672850679</v>
      </c>
      <c r="BG6" s="79">
        <v>16464.058880949815</v>
      </c>
      <c r="BH6" s="79">
        <v>16240.87708904895</v>
      </c>
      <c r="BI6" s="79">
        <v>16017.695297148086</v>
      </c>
      <c r="BJ6" s="87">
        <v>15794.51350524722</v>
      </c>
    </row>
    <row r="7" spans="1:62" ht="15.75">
      <c r="A7" s="82" t="s">
        <v>4</v>
      </c>
      <c r="B7" s="86">
        <v>62958.50969368696</v>
      </c>
      <c r="C7" s="86">
        <v>54446.278458287634</v>
      </c>
      <c r="D7" s="86">
        <v>49942.144935765675</v>
      </c>
      <c r="E7" s="86">
        <v>47157.821758709033</v>
      </c>
      <c r="F7" s="86">
        <v>44983.041400315291</v>
      </c>
      <c r="G7" s="86">
        <v>45454.033122628753</v>
      </c>
      <c r="H7" s="86">
        <v>45480.066148152415</v>
      </c>
      <c r="I7" s="86">
        <v>45500.565333097125</v>
      </c>
      <c r="J7" s="86">
        <v>45064.785092301638</v>
      </c>
      <c r="K7" s="86">
        <v>44032.150824609227</v>
      </c>
      <c r="L7" s="86">
        <v>42403.56036102424</v>
      </c>
      <c r="M7" s="86">
        <v>44643.17875442178</v>
      </c>
      <c r="N7" s="86">
        <v>43348.356195439083</v>
      </c>
      <c r="O7" s="86">
        <v>43850.10192026788</v>
      </c>
      <c r="P7" s="86">
        <v>44597.905997125075</v>
      </c>
      <c r="Q7" s="86">
        <v>44697.276258029531</v>
      </c>
      <c r="R7" s="86">
        <v>44723.363969715436</v>
      </c>
      <c r="S7" s="86">
        <v>43079.495221061021</v>
      </c>
      <c r="T7" s="86">
        <v>43434.691283394553</v>
      </c>
      <c r="U7" s="86">
        <v>39521.403756992513</v>
      </c>
      <c r="V7" s="86">
        <v>40286.150382362204</v>
      </c>
      <c r="W7" s="86">
        <v>39410.564664750033</v>
      </c>
      <c r="X7" s="86">
        <v>37310.012904437797</v>
      </c>
      <c r="Y7" s="86">
        <v>36858.41059368592</v>
      </c>
      <c r="Z7" s="86">
        <v>34792.465129353739</v>
      </c>
      <c r="AA7" s="86">
        <v>35763.308051285923</v>
      </c>
      <c r="AB7" s="86">
        <v>36144.843763640871</v>
      </c>
      <c r="AC7" s="86">
        <v>37390.199730435794</v>
      </c>
      <c r="AD7" s="86">
        <v>37266.739895035673</v>
      </c>
      <c r="AE7" s="86">
        <v>34936.033749664799</v>
      </c>
      <c r="AF7" s="86">
        <v>32203.336470934861</v>
      </c>
      <c r="AG7" s="86">
        <v>36387.495140297498</v>
      </c>
      <c r="AH7" s="86">
        <v>32473.879569851553</v>
      </c>
      <c r="AI7" s="79">
        <v>32700.662564613631</v>
      </c>
      <c r="AJ7" s="79">
        <v>32927.445559375708</v>
      </c>
      <c r="AK7" s="86">
        <v>33154.228554137786</v>
      </c>
      <c r="AL7" s="79">
        <v>32878.748059790058</v>
      </c>
      <c r="AM7" s="79">
        <v>32603.267565442329</v>
      </c>
      <c r="AN7" s="79">
        <v>32327.787071094601</v>
      </c>
      <c r="AO7" s="79">
        <v>32052.306576746876</v>
      </c>
      <c r="AP7" s="86">
        <v>31776.826082399144</v>
      </c>
      <c r="AQ7" s="79">
        <v>31120.917551327118</v>
      </c>
      <c r="AR7" s="79">
        <v>30465.009020255085</v>
      </c>
      <c r="AS7" s="79">
        <v>29809.10048918306</v>
      </c>
      <c r="AT7" s="79">
        <v>29153.191958111034</v>
      </c>
      <c r="AU7" s="86">
        <v>28497.283427039005</v>
      </c>
      <c r="AV7" s="79">
        <v>27964.08052617927</v>
      </c>
      <c r="AW7" s="79">
        <v>27430.877625319536</v>
      </c>
      <c r="AX7" s="79">
        <v>26897.674724459801</v>
      </c>
      <c r="AY7" s="79">
        <v>26364.47182360007</v>
      </c>
      <c r="AZ7" s="86">
        <v>25831.268922740335</v>
      </c>
      <c r="BA7" s="79">
        <v>25394.663093910596</v>
      </c>
      <c r="BB7" s="79">
        <v>24958.057265080854</v>
      </c>
      <c r="BC7" s="79">
        <v>24521.451436251115</v>
      </c>
      <c r="BD7" s="79">
        <v>24084.845607421375</v>
      </c>
      <c r="BE7" s="86">
        <v>23648.239778591633</v>
      </c>
      <c r="BF7" s="79">
        <v>23220.447439160031</v>
      </c>
      <c r="BG7" s="79">
        <v>22792.655099728428</v>
      </c>
      <c r="BH7" s="79">
        <v>22364.862760296826</v>
      </c>
      <c r="BI7" s="79">
        <v>21937.070420865224</v>
      </c>
      <c r="BJ7" s="86">
        <v>21509.278081433622</v>
      </c>
    </row>
    <row r="8" spans="1:62" ht="15.75">
      <c r="A8" s="82" t="s">
        <v>5</v>
      </c>
      <c r="B8" s="86">
        <v>68726.189571859984</v>
      </c>
      <c r="C8" s="86">
        <v>59582.628528079673</v>
      </c>
      <c r="D8" s="86">
        <v>54256.976586560857</v>
      </c>
      <c r="E8" s="86">
        <v>50800.737776328031</v>
      </c>
      <c r="F8" s="86">
        <v>48437.588481703504</v>
      </c>
      <c r="G8" s="86">
        <v>48963.500308556177</v>
      </c>
      <c r="H8" s="86">
        <v>48871.374517001233</v>
      </c>
      <c r="I8" s="86">
        <v>48799.02678284821</v>
      </c>
      <c r="J8" s="86">
        <v>48005.121611920906</v>
      </c>
      <c r="K8" s="86">
        <v>46838.526716398352</v>
      </c>
      <c r="L8" s="86">
        <v>45135.266810278183</v>
      </c>
      <c r="M8" s="86">
        <v>47481.999593317923</v>
      </c>
      <c r="N8" s="86">
        <v>46180.022538800564</v>
      </c>
      <c r="O8" s="86">
        <v>46513.112758308933</v>
      </c>
      <c r="P8" s="86">
        <v>47107.841255496722</v>
      </c>
      <c r="Q8" s="86">
        <v>47231.935096662106</v>
      </c>
      <c r="R8" s="86">
        <v>47034.045884499646</v>
      </c>
      <c r="S8" s="86">
        <v>45427.157116800925</v>
      </c>
      <c r="T8" s="86">
        <v>45853.430966519823</v>
      </c>
      <c r="U8" s="86">
        <v>41735.131866607655</v>
      </c>
      <c r="V8" s="86">
        <v>42686.66590255656</v>
      </c>
      <c r="W8" s="86">
        <v>41583.350779659602</v>
      </c>
      <c r="X8" s="86">
        <v>39442.924345340733</v>
      </c>
      <c r="Y8" s="86">
        <v>39103.896704943683</v>
      </c>
      <c r="Z8" s="86">
        <v>37147.170532097836</v>
      </c>
      <c r="AA8" s="86">
        <v>37892.330792490604</v>
      </c>
      <c r="AB8" s="86">
        <v>38404.109875462498</v>
      </c>
      <c r="AC8" s="86">
        <v>39521.536140267643</v>
      </c>
      <c r="AD8" s="86">
        <v>39370.905078008116</v>
      </c>
      <c r="AE8" s="86">
        <v>37076.165441705707</v>
      </c>
      <c r="AF8" s="86">
        <v>34371.405814556376</v>
      </c>
      <c r="AG8" s="86">
        <v>38420.568191552178</v>
      </c>
      <c r="AH8" s="86">
        <v>34408.3062802766</v>
      </c>
      <c r="AI8" s="79">
        <v>34642.317634824911</v>
      </c>
      <c r="AJ8" s="79">
        <v>34876.328989373229</v>
      </c>
      <c r="AK8" s="86">
        <v>35110.340343921547</v>
      </c>
      <c r="AL8" s="79">
        <v>34830.709417085083</v>
      </c>
      <c r="AM8" s="79">
        <v>34551.078490248619</v>
      </c>
      <c r="AN8" s="79">
        <v>34271.447563412163</v>
      </c>
      <c r="AO8" s="79">
        <v>33991.816636575699</v>
      </c>
      <c r="AP8" s="86">
        <v>33712.185709739235</v>
      </c>
      <c r="AQ8" s="79">
        <v>33032.523290753124</v>
      </c>
      <c r="AR8" s="79">
        <v>32352.860871767014</v>
      </c>
      <c r="AS8" s="79">
        <v>31673.198452780904</v>
      </c>
      <c r="AT8" s="79">
        <v>30993.536033794797</v>
      </c>
      <c r="AU8" s="86">
        <v>30313.873614808683</v>
      </c>
      <c r="AV8" s="79">
        <v>29784.691261139913</v>
      </c>
      <c r="AW8" s="79">
        <v>29255.50890747114</v>
      </c>
      <c r="AX8" s="79">
        <v>28726.32655380237</v>
      </c>
      <c r="AY8" s="79">
        <v>28197.144200133596</v>
      </c>
      <c r="AZ8" s="86">
        <v>27667.961846464823</v>
      </c>
      <c r="BA8" s="79">
        <v>27232.643167271031</v>
      </c>
      <c r="BB8" s="79">
        <v>26797.32448807724</v>
      </c>
      <c r="BC8" s="79">
        <v>26362.005808883441</v>
      </c>
      <c r="BD8" s="79">
        <v>25926.687129689653</v>
      </c>
      <c r="BE8" s="86">
        <v>25491.368450495858</v>
      </c>
      <c r="BF8" s="79">
        <v>25063.169629735054</v>
      </c>
      <c r="BG8" s="79">
        <v>24634.970808974242</v>
      </c>
      <c r="BH8" s="79">
        <v>24206.771988213441</v>
      </c>
      <c r="BI8" s="79">
        <v>23778.573167452632</v>
      </c>
      <c r="BJ8" s="86">
        <v>23350.374346691824</v>
      </c>
    </row>
    <row r="9" spans="1:62" ht="15.75">
      <c r="A9" s="82" t="s">
        <v>6</v>
      </c>
      <c r="B9" s="86">
        <v>70121.221842323532</v>
      </c>
      <c r="C9" s="86">
        <v>60992.57500384115</v>
      </c>
      <c r="D9" s="86">
        <v>55662.181451441669</v>
      </c>
      <c r="E9" s="86">
        <v>52209.799245985472</v>
      </c>
      <c r="F9" s="86">
        <v>49769.435149792844</v>
      </c>
      <c r="G9" s="86">
        <v>50298.35916817472</v>
      </c>
      <c r="H9" s="86">
        <v>50209.267274940568</v>
      </c>
      <c r="I9" s="86">
        <v>50161.275277565932</v>
      </c>
      <c r="J9" s="86">
        <v>49394.152603482064</v>
      </c>
      <c r="K9" s="86">
        <v>48246.030657796779</v>
      </c>
      <c r="L9" s="86">
        <v>46573.718558883287</v>
      </c>
      <c r="M9" s="86">
        <v>48948.047663792109</v>
      </c>
      <c r="N9" s="86">
        <v>47734.406943690119</v>
      </c>
      <c r="O9" s="86">
        <v>48086.910699647284</v>
      </c>
      <c r="P9" s="86">
        <v>48720.469119174428</v>
      </c>
      <c r="Q9" s="86">
        <v>48842.074047123169</v>
      </c>
      <c r="R9" s="86">
        <v>48724.065541547345</v>
      </c>
      <c r="S9" s="86">
        <v>47048.895148030431</v>
      </c>
      <c r="T9" s="86">
        <v>47510.039287717402</v>
      </c>
      <c r="U9" s="86">
        <v>43434.068997262439</v>
      </c>
      <c r="V9" s="86">
        <v>44429.55306912239</v>
      </c>
      <c r="W9" s="86">
        <v>43374.191708841041</v>
      </c>
      <c r="X9" s="86">
        <v>41260.48604146202</v>
      </c>
      <c r="Y9" s="86">
        <v>40937.225152272971</v>
      </c>
      <c r="Z9" s="86">
        <v>38976.484928835162</v>
      </c>
      <c r="AA9" s="86">
        <v>39837.736384207179</v>
      </c>
      <c r="AB9" s="86">
        <v>40286.131673654105</v>
      </c>
      <c r="AC9" s="86">
        <v>41443.839559291198</v>
      </c>
      <c r="AD9" s="86">
        <v>41317.727396770926</v>
      </c>
      <c r="AE9" s="86">
        <v>39006.712677175507</v>
      </c>
      <c r="AF9" s="86">
        <v>36345.885750501337</v>
      </c>
      <c r="AG9" s="86">
        <v>40363.781309059814</v>
      </c>
      <c r="AH9" s="86">
        <v>36338.226830246749</v>
      </c>
      <c r="AI9" s="79">
        <v>36572.486301745972</v>
      </c>
      <c r="AJ9" s="79">
        <v>36806.745773245202</v>
      </c>
      <c r="AK9" s="86">
        <v>37041.005244744425</v>
      </c>
      <c r="AL9" s="79">
        <v>36588.366848453319</v>
      </c>
      <c r="AM9" s="79">
        <v>36135.728452162206</v>
      </c>
      <c r="AN9" s="79">
        <v>35683.0900558711</v>
      </c>
      <c r="AO9" s="79">
        <v>35230.451659579994</v>
      </c>
      <c r="AP9" s="86">
        <v>34777.813263288888</v>
      </c>
      <c r="AQ9" s="79">
        <v>34094.200299853437</v>
      </c>
      <c r="AR9" s="79">
        <v>33410.587336417986</v>
      </c>
      <c r="AS9" s="79">
        <v>32726.974372982531</v>
      </c>
      <c r="AT9" s="79">
        <v>32043.361409547084</v>
      </c>
      <c r="AU9" s="86">
        <v>31359.748446111629</v>
      </c>
      <c r="AV9" s="79">
        <v>30825.422329562622</v>
      </c>
      <c r="AW9" s="79">
        <v>30291.096213013614</v>
      </c>
      <c r="AX9" s="79">
        <v>29756.770096464606</v>
      </c>
      <c r="AY9" s="79">
        <v>29222.443979915603</v>
      </c>
      <c r="AZ9" s="86">
        <v>28688.117863366595</v>
      </c>
      <c r="BA9" s="79">
        <v>28247.088401620269</v>
      </c>
      <c r="BB9" s="79">
        <v>27806.058939873943</v>
      </c>
      <c r="BC9" s="79">
        <v>27365.029478127617</v>
      </c>
      <c r="BD9" s="79">
        <v>26924.000016381295</v>
      </c>
      <c r="BE9" s="86">
        <v>26482.970554634965</v>
      </c>
      <c r="BF9" s="79">
        <v>26048.702745778708</v>
      </c>
      <c r="BG9" s="79">
        <v>25614.434936922447</v>
      </c>
      <c r="BH9" s="79">
        <v>25180.16712806619</v>
      </c>
      <c r="BI9" s="79">
        <v>24745.89931920993</v>
      </c>
      <c r="BJ9" s="86">
        <v>24311.631510353673</v>
      </c>
    </row>
    <row r="10" spans="1:62" ht="15.75">
      <c r="A10" s="82" t="s">
        <v>7</v>
      </c>
      <c r="B10" s="86">
        <v>73367.554419059685</v>
      </c>
      <c r="C10" s="86">
        <v>64113.275026127048</v>
      </c>
      <c r="D10" s="86">
        <v>58682.585876668141</v>
      </c>
      <c r="E10" s="86">
        <v>55098.132536904413</v>
      </c>
      <c r="F10" s="86">
        <v>52582.405611387134</v>
      </c>
      <c r="G10" s="86">
        <v>53097.986028216867</v>
      </c>
      <c r="H10" s="86">
        <v>52952.35922023109</v>
      </c>
      <c r="I10" s="86">
        <v>52747.072715794588</v>
      </c>
      <c r="J10" s="86">
        <v>52014.270218203455</v>
      </c>
      <c r="K10" s="86">
        <v>50761.75977921304</v>
      </c>
      <c r="L10" s="86">
        <v>48838.637088671458</v>
      </c>
      <c r="M10" s="86">
        <v>51068.49434128945</v>
      </c>
      <c r="N10" s="86">
        <v>49794.419382173481</v>
      </c>
      <c r="O10" s="86">
        <v>50028.554610903484</v>
      </c>
      <c r="P10" s="86">
        <v>50647.910287704093</v>
      </c>
      <c r="Q10" s="86">
        <v>50615.548256895578</v>
      </c>
      <c r="R10" s="86">
        <v>50635.227504165479</v>
      </c>
      <c r="S10" s="86">
        <v>48831.190049830657</v>
      </c>
      <c r="T10" s="86">
        <v>49306.759903804224</v>
      </c>
      <c r="U10" s="86">
        <v>45087.153734910622</v>
      </c>
      <c r="V10" s="86">
        <v>45839.555638262711</v>
      </c>
      <c r="W10" s="86">
        <v>44754.808630475294</v>
      </c>
      <c r="X10" s="86">
        <v>42396.044531591186</v>
      </c>
      <c r="Y10" s="86">
        <v>42073.425411939475</v>
      </c>
      <c r="Z10" s="86">
        <v>40053.932390384529</v>
      </c>
      <c r="AA10" s="86">
        <v>40786.155858190723</v>
      </c>
      <c r="AB10" s="86">
        <v>41226.186467671418</v>
      </c>
      <c r="AC10" s="86">
        <v>42354.41366196434</v>
      </c>
      <c r="AD10" s="86">
        <v>42165.811691329982</v>
      </c>
      <c r="AE10" s="86">
        <v>39865.325782068845</v>
      </c>
      <c r="AF10" s="86">
        <v>37131.015548725409</v>
      </c>
      <c r="AG10" s="86">
        <v>41162.467972247214</v>
      </c>
      <c r="AH10" s="86">
        <v>37012.711722809159</v>
      </c>
      <c r="AI10" s="79">
        <v>37245.557037993392</v>
      </c>
      <c r="AJ10" s="79">
        <v>37478.402353177626</v>
      </c>
      <c r="AK10" s="86">
        <v>37711.247668361866</v>
      </c>
      <c r="AL10" s="79">
        <v>37251.48864006644</v>
      </c>
      <c r="AM10" s="79">
        <v>36791.729611771014</v>
      </c>
      <c r="AN10" s="79">
        <v>36331.970583475588</v>
      </c>
      <c r="AO10" s="79">
        <v>35872.211555180154</v>
      </c>
      <c r="AP10" s="86">
        <v>35412.452526884728</v>
      </c>
      <c r="AQ10" s="79">
        <v>34717.03703563568</v>
      </c>
      <c r="AR10" s="79">
        <v>34021.621544386631</v>
      </c>
      <c r="AS10" s="79">
        <v>33326.206053137583</v>
      </c>
      <c r="AT10" s="79">
        <v>32630.790561888538</v>
      </c>
      <c r="AU10" s="86">
        <v>31935.375070639486</v>
      </c>
      <c r="AV10" s="79">
        <v>31386.414553611234</v>
      </c>
      <c r="AW10" s="79">
        <v>30837.454036582978</v>
      </c>
      <c r="AX10" s="79">
        <v>30288.493519554722</v>
      </c>
      <c r="AY10" s="79">
        <v>29739.53300252647</v>
      </c>
      <c r="AZ10" s="86">
        <v>29190.572485498215</v>
      </c>
      <c r="BA10" s="79">
        <v>28747.138480330235</v>
      </c>
      <c r="BB10" s="79">
        <v>28303.704475162256</v>
      </c>
      <c r="BC10" s="79">
        <v>27860.270469994277</v>
      </c>
      <c r="BD10" s="79">
        <v>27416.836464826298</v>
      </c>
      <c r="BE10" s="86">
        <v>26973.402459658319</v>
      </c>
      <c r="BF10" s="79">
        <v>26535.192927133961</v>
      </c>
      <c r="BG10" s="79">
        <v>26096.983394609604</v>
      </c>
      <c r="BH10" s="79">
        <v>25658.773862085247</v>
      </c>
      <c r="BI10" s="79">
        <v>25220.56432956089</v>
      </c>
      <c r="BJ10" s="86">
        <v>24782.354797036533</v>
      </c>
    </row>
    <row r="11" spans="1:62" ht="15.75">
      <c r="A11" s="82" t="s">
        <v>8</v>
      </c>
      <c r="B11" s="85">
        <v>-8892.5278849254173</v>
      </c>
      <c r="C11" s="85">
        <v>-9719.5770666981825</v>
      </c>
      <c r="D11" s="85">
        <v>-10348.907326078521</v>
      </c>
      <c r="E11" s="85">
        <v>-10138.099314041307</v>
      </c>
      <c r="F11" s="85">
        <v>-9577.923514968883</v>
      </c>
      <c r="G11" s="85">
        <v>-9030.4261702514959</v>
      </c>
      <c r="H11" s="85">
        <v>-8939.2118332691734</v>
      </c>
      <c r="I11" s="85">
        <v>-8727.3035539505672</v>
      </c>
      <c r="J11" s="85">
        <v>-9793.7377828440913</v>
      </c>
      <c r="K11" s="85">
        <v>-8953.3423791782134</v>
      </c>
      <c r="L11" s="85">
        <v>-8922.5339352460633</v>
      </c>
      <c r="M11" s="85">
        <v>-8243.5162680249123</v>
      </c>
      <c r="N11" s="85">
        <v>-8721.8218795186967</v>
      </c>
      <c r="O11" s="85">
        <v>-8146.4547541259381</v>
      </c>
      <c r="P11" s="85">
        <v>-8154.3818055496113</v>
      </c>
      <c r="Q11" s="85">
        <v>-4264.7737827130768</v>
      </c>
      <c r="R11" s="85">
        <v>-7358.4140025533379</v>
      </c>
      <c r="S11" s="85">
        <v>-6911.611073838013</v>
      </c>
      <c r="T11" s="85">
        <v>-5818.2377462185414</v>
      </c>
      <c r="U11" s="85">
        <v>-5589.242736778484</v>
      </c>
      <c r="V11" s="85">
        <v>-4704.3643991814633</v>
      </c>
      <c r="W11" s="85">
        <v>-5066.3288458303778</v>
      </c>
      <c r="X11" s="85">
        <v>-6167.0202987603388</v>
      </c>
      <c r="Y11" s="85">
        <v>-6937.1106211671795</v>
      </c>
      <c r="Z11" s="85">
        <v>-4755.3555286207984</v>
      </c>
      <c r="AA11" s="85">
        <v>-5234.265588149683</v>
      </c>
      <c r="AB11" s="85">
        <v>-5312.7016007775846</v>
      </c>
      <c r="AC11" s="85">
        <v>-5204.2481043815505</v>
      </c>
      <c r="AD11" s="85">
        <v>-4231.3099344017246</v>
      </c>
      <c r="AE11" s="85">
        <v>-4994.4712216210901</v>
      </c>
      <c r="AF11" s="85">
        <v>-7178.9821819528743</v>
      </c>
      <c r="AG11" s="85">
        <v>-7211.4151304160614</v>
      </c>
      <c r="AH11" s="85">
        <v>-7225.740884526539</v>
      </c>
      <c r="AI11" s="79">
        <v>-6000.6076887745858</v>
      </c>
      <c r="AJ11" s="79">
        <v>-4775.4744930226325</v>
      </c>
      <c r="AK11" s="85">
        <v>-3550.3412972706792</v>
      </c>
      <c r="AL11" s="79">
        <v>-3334.5833121493311</v>
      </c>
      <c r="AM11" s="79">
        <v>-3118.8253270279829</v>
      </c>
      <c r="AN11" s="79">
        <v>-2903.0673419066343</v>
      </c>
      <c r="AO11" s="79">
        <v>-2687.3093567852866</v>
      </c>
      <c r="AP11" s="85">
        <v>-2471.551371663938</v>
      </c>
      <c r="AQ11" s="79">
        <v>-2244.2635132444284</v>
      </c>
      <c r="AR11" s="79">
        <v>-2016.9756548249181</v>
      </c>
      <c r="AS11" s="79">
        <v>-1789.6877964054083</v>
      </c>
      <c r="AT11" s="79">
        <v>-1562.3999379858983</v>
      </c>
      <c r="AU11" s="85">
        <v>-1335.1120795663883</v>
      </c>
      <c r="AV11" s="79">
        <v>-1161.6806575275505</v>
      </c>
      <c r="AW11" s="79">
        <v>-988.24923548871266</v>
      </c>
      <c r="AX11" s="79">
        <v>-814.81781344987485</v>
      </c>
      <c r="AY11" s="79">
        <v>-641.38639141103704</v>
      </c>
      <c r="AZ11" s="85">
        <v>-467.95496937219929</v>
      </c>
      <c r="BA11" s="79">
        <v>-536.7778889278112</v>
      </c>
      <c r="BB11" s="79">
        <v>-605.60080848342307</v>
      </c>
      <c r="BC11" s="79">
        <v>-674.42372803903493</v>
      </c>
      <c r="BD11" s="79">
        <v>-743.2466475946469</v>
      </c>
      <c r="BE11" s="85">
        <v>-812.06956715025876</v>
      </c>
      <c r="BF11" s="79">
        <v>-890.7302537790722</v>
      </c>
      <c r="BG11" s="79">
        <v>-969.39094040788541</v>
      </c>
      <c r="BH11" s="79">
        <v>-1048.0516270366988</v>
      </c>
      <c r="BI11" s="79">
        <v>-1126.7123136655123</v>
      </c>
      <c r="BJ11" s="85">
        <v>-1205.3730002943255</v>
      </c>
    </row>
    <row r="12" spans="1:62" ht="15.75">
      <c r="A12" s="82" t="s">
        <v>323</v>
      </c>
      <c r="B12" s="84">
        <v>29013.761940360422</v>
      </c>
      <c r="C12" s="84">
        <v>29013.761940360422</v>
      </c>
      <c r="D12" s="84">
        <v>29013.761940360422</v>
      </c>
      <c r="E12" s="84">
        <v>29013.761940360422</v>
      </c>
      <c r="F12" s="84">
        <v>29013.761940360422</v>
      </c>
      <c r="G12" s="84">
        <v>29013.761940360422</v>
      </c>
      <c r="H12" s="84">
        <v>29013.761940360422</v>
      </c>
      <c r="I12" s="84">
        <v>29013.761940360422</v>
      </c>
      <c r="J12" s="84">
        <v>29013.761940360422</v>
      </c>
      <c r="K12" s="84">
        <v>29013.761940360422</v>
      </c>
      <c r="L12" s="84">
        <v>29013.761940360422</v>
      </c>
      <c r="M12" s="84">
        <v>29013.761940360422</v>
      </c>
      <c r="N12" s="84">
        <v>29013.761940360422</v>
      </c>
      <c r="O12" s="84">
        <v>29013.761940360422</v>
      </c>
      <c r="P12" s="84">
        <v>29013.761940360422</v>
      </c>
      <c r="Q12" s="84">
        <v>29013.761940360422</v>
      </c>
      <c r="R12" s="84">
        <v>29013.761940360422</v>
      </c>
      <c r="S12" s="84">
        <v>29013.761940360422</v>
      </c>
      <c r="T12" s="84">
        <v>29013.761940360422</v>
      </c>
      <c r="U12" s="84">
        <v>29013.761940360422</v>
      </c>
      <c r="V12" s="84">
        <v>29013.761940360422</v>
      </c>
      <c r="W12" s="84">
        <v>29013.761940360422</v>
      </c>
      <c r="X12" s="84">
        <v>29013.761940360422</v>
      </c>
      <c r="Y12" s="84">
        <v>29013.761940360422</v>
      </c>
      <c r="Z12" s="84">
        <v>29013.761940360422</v>
      </c>
      <c r="AA12" s="84">
        <v>29013.761940360422</v>
      </c>
      <c r="AB12" s="84">
        <v>29013.761940360422</v>
      </c>
      <c r="AC12" s="84">
        <v>29013.761940360422</v>
      </c>
      <c r="AD12" s="84">
        <v>29013.761940360422</v>
      </c>
      <c r="AE12" s="84">
        <v>29013.761940360422</v>
      </c>
      <c r="AF12" s="84">
        <v>29013.761940360422</v>
      </c>
      <c r="AG12" s="84">
        <v>29013.761940360422</v>
      </c>
      <c r="AH12" s="84">
        <v>29013.761940360422</v>
      </c>
      <c r="AI12" s="84">
        <v>29013.761940360422</v>
      </c>
      <c r="AJ12" s="84">
        <v>29013.761940360422</v>
      </c>
      <c r="AK12" s="84">
        <v>29013.761940360422</v>
      </c>
      <c r="AL12" s="84">
        <v>29013.761940360422</v>
      </c>
      <c r="AM12" s="84">
        <v>29013.761940360422</v>
      </c>
      <c r="AN12" s="84">
        <v>29013.761940360422</v>
      </c>
      <c r="AO12" s="84">
        <v>29013.761940360422</v>
      </c>
      <c r="AP12" s="84">
        <v>29013.761940360422</v>
      </c>
      <c r="AQ12" s="84">
        <v>29013.761940360422</v>
      </c>
      <c r="AR12" s="84">
        <v>29013.761940360422</v>
      </c>
      <c r="AS12" s="84">
        <v>29013.761940360422</v>
      </c>
      <c r="AT12" s="84">
        <v>29013.761940360422</v>
      </c>
      <c r="AU12" s="84">
        <v>29013.761940360422</v>
      </c>
      <c r="AV12" s="84">
        <v>29013.761940360422</v>
      </c>
      <c r="AW12" s="84">
        <v>29013.761940360422</v>
      </c>
      <c r="AX12" s="84">
        <v>29013.761940360422</v>
      </c>
      <c r="AY12" s="84">
        <v>29013.761940360422</v>
      </c>
      <c r="AZ12" s="84">
        <v>29013.761940360422</v>
      </c>
      <c r="BA12" s="84">
        <v>29013.761940360422</v>
      </c>
      <c r="BB12" s="84">
        <v>29013.761940360422</v>
      </c>
      <c r="BC12" s="84">
        <v>29013.761940360422</v>
      </c>
      <c r="BD12" s="84">
        <v>29013.761940360422</v>
      </c>
      <c r="BE12" s="84">
        <v>29013.761940360422</v>
      </c>
      <c r="BF12" s="84">
        <v>29013.761940360422</v>
      </c>
      <c r="BG12" s="84">
        <v>29013.761940360422</v>
      </c>
      <c r="BH12" s="84">
        <v>29013.761940360422</v>
      </c>
      <c r="BI12" s="84">
        <v>29013.761940360422</v>
      </c>
      <c r="BJ12" s="84">
        <v>29013.761940360422</v>
      </c>
    </row>
    <row r="13" spans="1:62" ht="15.75">
      <c r="A13" s="82" t="s">
        <v>10</v>
      </c>
      <c r="B13" s="83">
        <v>64475.026534134267</v>
      </c>
      <c r="C13" s="83">
        <v>54393.697959428864</v>
      </c>
      <c r="D13" s="83">
        <v>48333.678550589619</v>
      </c>
      <c r="E13" s="83">
        <v>44960.033222863109</v>
      </c>
      <c r="F13" s="83">
        <v>43004.482096418251</v>
      </c>
      <c r="G13" s="83">
        <v>44067.559857965374</v>
      </c>
      <c r="H13" s="83">
        <v>44013.147386961915</v>
      </c>
      <c r="I13" s="83">
        <v>44019.769161844022</v>
      </c>
      <c r="J13" s="83">
        <v>42220.532435359361</v>
      </c>
      <c r="K13" s="83">
        <v>41808.417400034828</v>
      </c>
      <c r="L13" s="83">
        <v>39916.103153425393</v>
      </c>
      <c r="M13" s="83">
        <v>42824.978073264538</v>
      </c>
      <c r="N13" s="83">
        <v>41072.597502654782</v>
      </c>
      <c r="O13" s="83">
        <v>41882.099856777546</v>
      </c>
      <c r="P13" s="83">
        <v>42493.528482154485</v>
      </c>
      <c r="Q13" s="83">
        <v>46350.774474182501</v>
      </c>
      <c r="R13" s="83">
        <v>43276.813501612138</v>
      </c>
      <c r="S13" s="83">
        <v>41919.578975992641</v>
      </c>
      <c r="T13" s="83">
        <v>43488.522157585685</v>
      </c>
      <c r="U13" s="83">
        <v>39497.910998132138</v>
      </c>
      <c r="V13" s="83">
        <v>41135.19123908125</v>
      </c>
      <c r="W13" s="83">
        <v>39688.479784644915</v>
      </c>
      <c r="X13" s="83">
        <v>36229.024232830845</v>
      </c>
      <c r="Y13" s="83">
        <v>35136.314790772296</v>
      </c>
      <c r="Z13" s="83">
        <v>35298.57686176373</v>
      </c>
      <c r="AA13" s="83">
        <v>35551.89027004104</v>
      </c>
      <c r="AB13" s="83">
        <v>35913.484866893836</v>
      </c>
      <c r="AC13" s="83">
        <v>37150.16555758279</v>
      </c>
      <c r="AD13" s="83">
        <v>37934.501756928257</v>
      </c>
      <c r="AE13" s="83">
        <v>34870.854560447755</v>
      </c>
      <c r="AF13" s="83">
        <v>29952.033366772535</v>
      </c>
      <c r="AG13" s="83">
        <v>33951.052841831151</v>
      </c>
      <c r="AH13" s="83">
        <v>29786.970838282621</v>
      </c>
      <c r="AI13" s="83">
        <v>31244.949349218805</v>
      </c>
      <c r="AJ13" s="83">
        <v>32702.927860154992</v>
      </c>
      <c r="AK13" s="83">
        <v>34160.906371091187</v>
      </c>
      <c r="AL13" s="83">
        <v>33916.905327917106</v>
      </c>
      <c r="AM13" s="83">
        <v>33672.904284743032</v>
      </c>
      <c r="AN13" s="83">
        <v>33428.903241568951</v>
      </c>
      <c r="AO13" s="83">
        <v>33184.90219839487</v>
      </c>
      <c r="AP13" s="83">
        <v>32940.901155220788</v>
      </c>
      <c r="AQ13" s="83">
        <v>32472.773522391253</v>
      </c>
      <c r="AR13" s="83">
        <v>32004.645889561714</v>
      </c>
      <c r="AS13" s="83">
        <v>31536.518256732175</v>
      </c>
      <c r="AT13" s="83">
        <v>31068.39062390264</v>
      </c>
      <c r="AU13" s="83">
        <v>30600.262991073098</v>
      </c>
      <c r="AV13" s="83">
        <v>30224.733896083682</v>
      </c>
      <c r="AW13" s="83">
        <v>29849.204801094267</v>
      </c>
      <c r="AX13" s="83">
        <v>29473.675706104848</v>
      </c>
      <c r="AY13" s="83">
        <v>29098.146611115433</v>
      </c>
      <c r="AZ13" s="83">
        <v>28722.617516126014</v>
      </c>
      <c r="BA13" s="83">
        <v>28210.360591402423</v>
      </c>
      <c r="BB13" s="83">
        <v>27698.103666678831</v>
      </c>
      <c r="BC13" s="83">
        <v>27185.846741955243</v>
      </c>
      <c r="BD13" s="83">
        <v>26673.589817231652</v>
      </c>
      <c r="BE13" s="83">
        <v>26161.33289250806</v>
      </c>
      <c r="BF13" s="83">
        <v>25644.46267335489</v>
      </c>
      <c r="BG13" s="83">
        <v>25127.59245420172</v>
      </c>
      <c r="BH13" s="83">
        <v>24610.722235048546</v>
      </c>
      <c r="BI13" s="83">
        <v>24093.852015895376</v>
      </c>
      <c r="BJ13" s="83">
        <v>23576.981796742206</v>
      </c>
    </row>
    <row r="14" spans="1:62">
      <c r="AH14" s="79">
        <v>-0.53800762187336448</v>
      </c>
    </row>
    <row r="15" spans="1:62" ht="15.75">
      <c r="A15" s="82" t="s">
        <v>154</v>
      </c>
      <c r="B15" s="79">
        <v>2998.22063839666</v>
      </c>
      <c r="C15" s="79">
        <v>2300.9909770965178</v>
      </c>
      <c r="D15" s="79">
        <v>1895.7635348365791</v>
      </c>
      <c r="E15" s="79">
        <v>1887.9227630776149</v>
      </c>
      <c r="F15" s="79">
        <v>2080.5423902490502</v>
      </c>
      <c r="G15" s="79">
        <v>2209.7600399532912</v>
      </c>
      <c r="H15" s="79">
        <v>2270.816021169594</v>
      </c>
      <c r="I15" s="79">
        <v>2264.1220117100702</v>
      </c>
      <c r="J15" s="79">
        <v>2277.3141533607218</v>
      </c>
      <c r="K15" s="79">
        <v>2283.934486427886</v>
      </c>
      <c r="L15" s="79">
        <v>2169.083856894465</v>
      </c>
      <c r="M15" s="79">
        <v>2333.001838020984</v>
      </c>
      <c r="N15" s="79">
        <v>2289.560801003448</v>
      </c>
      <c r="O15" s="79">
        <v>2284.4614380473608</v>
      </c>
      <c r="P15" s="79">
        <v>2206.3386036448628</v>
      </c>
      <c r="Q15" s="79">
        <v>2098.9310420034822</v>
      </c>
      <c r="R15" s="79">
        <v>2197.1133732148828</v>
      </c>
      <c r="S15" s="79">
        <v>2131.4547042112922</v>
      </c>
      <c r="T15" s="79">
        <v>2215.7253189869889</v>
      </c>
      <c r="U15" s="79">
        <v>2078.772319640912</v>
      </c>
      <c r="V15" s="79">
        <v>1915.2699020524531</v>
      </c>
      <c r="W15" s="79">
        <v>1926.158197402704</v>
      </c>
      <c r="X15" s="79">
        <v>1820.669701647352</v>
      </c>
      <c r="Y15" s="79">
        <v>1842.8385785880109</v>
      </c>
      <c r="Z15" s="79">
        <v>1572.2239781411381</v>
      </c>
      <c r="AA15" s="79">
        <v>1817.0811715039999</v>
      </c>
      <c r="AB15" s="79">
        <v>1870.4123417589651</v>
      </c>
      <c r="AC15" s="79">
        <v>1851.31957134097</v>
      </c>
      <c r="AD15" s="79">
        <v>1821.457676164518</v>
      </c>
      <c r="AE15" s="79">
        <v>1735.062192441357</v>
      </c>
      <c r="AF15" s="79">
        <v>1814.2748383593939</v>
      </c>
      <c r="AG15" s="79">
        <v>1841.783975160741</v>
      </c>
      <c r="AH15" s="79">
        <v>1897.531374932656</v>
      </c>
      <c r="AI15" s="79">
        <v>1662.100005230116</v>
      </c>
      <c r="AJ15" s="79">
        <v>1426.6686355275765</v>
      </c>
      <c r="AK15" s="81">
        <v>1191.237265825037</v>
      </c>
      <c r="AL15" s="79">
        <v>1174.4480577167769</v>
      </c>
      <c r="AM15" s="79">
        <v>1157.6588496085169</v>
      </c>
      <c r="AN15" s="79">
        <v>1140.8696415002569</v>
      </c>
      <c r="AO15" s="79">
        <v>1124.0804333919968</v>
      </c>
      <c r="AP15" s="81">
        <v>1107.2912252837368</v>
      </c>
      <c r="AQ15" s="79">
        <v>1000.7328905683669</v>
      </c>
      <c r="AR15" s="79">
        <v>894.17455585299672</v>
      </c>
      <c r="AS15" s="79">
        <v>787.61622113762678</v>
      </c>
      <c r="AT15" s="79">
        <v>681.05788642225684</v>
      </c>
      <c r="AU15" s="81">
        <v>574.49955170688679</v>
      </c>
      <c r="AV15" s="79">
        <v>558.71367953648087</v>
      </c>
      <c r="AW15" s="79">
        <v>542.92780736607483</v>
      </c>
      <c r="AX15" s="79">
        <v>527.14193519566902</v>
      </c>
      <c r="AY15" s="79">
        <v>511.35606302526298</v>
      </c>
      <c r="AZ15" s="81">
        <v>495.57019085485706</v>
      </c>
      <c r="BA15" s="79">
        <v>488.69086955491264</v>
      </c>
      <c r="BB15" s="79">
        <v>481.81154825496822</v>
      </c>
      <c r="BC15" s="79">
        <v>474.93222695502374</v>
      </c>
      <c r="BD15" s="79">
        <v>468.05290565507931</v>
      </c>
      <c r="BE15" s="81">
        <v>461.17358435513484</v>
      </c>
      <c r="BF15" s="79">
        <v>448.63902401121118</v>
      </c>
      <c r="BG15" s="79">
        <v>436.10446366728752</v>
      </c>
      <c r="BH15" s="79">
        <v>423.5699033233638</v>
      </c>
      <c r="BI15" s="79">
        <v>411.03534297944014</v>
      </c>
      <c r="BJ15" s="81">
        <v>398.50078263551643</v>
      </c>
    </row>
    <row r="16" spans="1:62" ht="15.75">
      <c r="A16" s="82" t="s">
        <v>155</v>
      </c>
      <c r="B16" s="79">
        <v>1319.31521501319</v>
      </c>
      <c r="C16" s="79">
        <v>1316.22651574576</v>
      </c>
      <c r="D16" s="79">
        <v>1313.13781647833</v>
      </c>
      <c r="E16" s="79">
        <v>1310.04911721089</v>
      </c>
      <c r="F16" s="79">
        <v>1306.96041794346</v>
      </c>
      <c r="G16" s="79">
        <v>1303.87171867602</v>
      </c>
      <c r="H16" s="79">
        <v>1300.78301940859</v>
      </c>
      <c r="I16" s="79">
        <v>1297.69432014116</v>
      </c>
      <c r="J16" s="79">
        <v>1294.60562087372</v>
      </c>
      <c r="K16" s="79">
        <v>1291.51692160629</v>
      </c>
      <c r="L16" s="79">
        <v>1248.9693866664311</v>
      </c>
      <c r="M16" s="79">
        <v>1197.073461295234</v>
      </c>
      <c r="N16" s="79">
        <v>1264.818030912405</v>
      </c>
      <c r="O16" s="79">
        <v>1357.90281871455</v>
      </c>
      <c r="P16" s="79">
        <v>1223.4986199915691</v>
      </c>
      <c r="Q16" s="79">
        <v>1348.8679670312499</v>
      </c>
      <c r="R16" s="79">
        <v>1362.1658748485349</v>
      </c>
      <c r="S16" s="79">
        <v>1375.77381903223</v>
      </c>
      <c r="T16" s="79">
        <v>1266.9255641232501</v>
      </c>
      <c r="U16" s="79">
        <v>1202.7698112144631</v>
      </c>
      <c r="V16" s="79">
        <v>1308.611869564915</v>
      </c>
      <c r="W16" s="79">
        <v>1277.174963594618</v>
      </c>
      <c r="X16" s="79">
        <v>1275.2633584547671</v>
      </c>
      <c r="Y16" s="79">
        <v>1186.436599158473</v>
      </c>
      <c r="Z16" s="79">
        <v>1251.0437090352741</v>
      </c>
      <c r="AA16" s="79">
        <v>1290.1057281951671</v>
      </c>
      <c r="AB16" s="79">
        <v>1303.876863139169</v>
      </c>
      <c r="AC16" s="79">
        <v>1218.838678595899</v>
      </c>
      <c r="AD16" s="79">
        <v>1182.1143370271941</v>
      </c>
      <c r="AE16" s="79">
        <v>1173.480903282097</v>
      </c>
      <c r="AF16" s="79">
        <v>977.79745628124738</v>
      </c>
      <c r="AG16" s="79">
        <v>1084.1141571255109</v>
      </c>
      <c r="AH16" s="79">
        <v>1186.774367724709</v>
      </c>
      <c r="AI16" s="79">
        <v>1298.3466280189164</v>
      </c>
      <c r="AJ16" s="79">
        <v>1409.9188883131239</v>
      </c>
      <c r="AK16" s="81">
        <v>1521.4911486073315</v>
      </c>
      <c r="AL16" s="79">
        <v>1503.0667930755926</v>
      </c>
      <c r="AM16" s="79">
        <v>1484.6424375438532</v>
      </c>
      <c r="AN16" s="79">
        <v>1466.2180820121143</v>
      </c>
      <c r="AO16" s="79">
        <v>1447.7937264803754</v>
      </c>
      <c r="AP16" s="81">
        <v>1429.3693709486361</v>
      </c>
      <c r="AQ16" s="79">
        <v>1395.4246223219634</v>
      </c>
      <c r="AR16" s="79">
        <v>1361.4798736952903</v>
      </c>
      <c r="AS16" s="79">
        <v>1327.5351250686174</v>
      </c>
      <c r="AT16" s="79">
        <v>1293.5903764419445</v>
      </c>
      <c r="AU16" s="81">
        <v>1259.6456278152716</v>
      </c>
      <c r="AV16" s="79">
        <v>1230.4828762420798</v>
      </c>
      <c r="AW16" s="79">
        <v>1201.3201246688882</v>
      </c>
      <c r="AX16" s="79">
        <v>1172.1573730956964</v>
      </c>
      <c r="AY16" s="79">
        <v>1142.9946215225048</v>
      </c>
      <c r="AZ16" s="81">
        <v>1113.8318699493129</v>
      </c>
      <c r="BA16" s="79">
        <v>1096.0245692127041</v>
      </c>
      <c r="BB16" s="79">
        <v>1078.2172684760953</v>
      </c>
      <c r="BC16" s="79">
        <v>1060.4099677394865</v>
      </c>
      <c r="BD16" s="79">
        <v>1042.6026670028778</v>
      </c>
      <c r="BE16" s="81">
        <v>1024.795366266269</v>
      </c>
      <c r="BF16" s="79">
        <v>1016.3354649635974</v>
      </c>
      <c r="BG16" s="79">
        <v>1007.8755636609258</v>
      </c>
      <c r="BH16" s="79">
        <v>999.41566235825417</v>
      </c>
      <c r="BI16" s="79">
        <v>990.95576105558268</v>
      </c>
      <c r="BJ16" s="81">
        <v>982.49585975291109</v>
      </c>
    </row>
    <row r="20" spans="2:3">
      <c r="B20" s="80"/>
      <c r="C20" s="80"/>
    </row>
    <row r="21" spans="2:3">
      <c r="B21" s="80"/>
      <c r="C21" s="80"/>
    </row>
    <row r="22" spans="2:3">
      <c r="B22" s="80"/>
      <c r="C22" s="80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1"/>
  <dimension ref="A2:H7"/>
  <sheetViews>
    <sheetView zoomScale="115" zoomScaleNormal="115" workbookViewId="0">
      <selection activeCell="E19" sqref="E19"/>
    </sheetView>
  </sheetViews>
  <sheetFormatPr defaultRowHeight="15"/>
  <cols>
    <col min="1" max="1" width="30.7109375" bestFit="1" customWidth="1"/>
  </cols>
  <sheetData>
    <row r="2" spans="1:8" ht="17.25">
      <c r="A2" s="256" t="s">
        <v>510</v>
      </c>
      <c r="B2" s="257"/>
      <c r="C2" s="257"/>
      <c r="D2" s="257"/>
      <c r="E2" s="257"/>
      <c r="F2" s="257"/>
      <c r="G2" s="257"/>
      <c r="H2" s="257"/>
    </row>
    <row r="3" spans="1:8">
      <c r="A3" s="29"/>
      <c r="B3" s="31" t="s">
        <v>49</v>
      </c>
      <c r="C3" s="31" t="s">
        <v>48</v>
      </c>
      <c r="D3" s="31" t="s">
        <v>47</v>
      </c>
      <c r="E3" s="31" t="s">
        <v>46</v>
      </c>
      <c r="F3" s="31" t="s">
        <v>45</v>
      </c>
      <c r="G3" s="31" t="s">
        <v>44</v>
      </c>
      <c r="H3" s="31" t="s">
        <v>43</v>
      </c>
    </row>
    <row r="4" spans="1:8">
      <c r="A4" s="100" t="s">
        <v>41</v>
      </c>
      <c r="B4" s="30">
        <v>16.489999999999998</v>
      </c>
      <c r="C4" s="30">
        <v>19.489999999999998</v>
      </c>
      <c r="D4" s="30">
        <v>19.5</v>
      </c>
      <c r="E4" s="30">
        <v>22.24</v>
      </c>
      <c r="F4" s="30">
        <v>24.69</v>
      </c>
      <c r="G4" s="30">
        <v>26.56</v>
      </c>
      <c r="H4" s="30">
        <v>30.22</v>
      </c>
    </row>
    <row r="5" spans="1:8">
      <c r="A5" t="s">
        <v>158</v>
      </c>
      <c r="B5" s="30">
        <v>18.45</v>
      </c>
      <c r="C5" s="30">
        <v>22.63</v>
      </c>
      <c r="D5" s="30">
        <v>23.83</v>
      </c>
      <c r="E5" s="30">
        <v>27.17</v>
      </c>
      <c r="F5" s="30">
        <v>30.23</v>
      </c>
      <c r="G5" s="30">
        <v>31.8</v>
      </c>
      <c r="H5" s="30">
        <v>33.53</v>
      </c>
    </row>
    <row r="6" spans="1:8">
      <c r="A6" s="100" t="s">
        <v>94</v>
      </c>
      <c r="B6" s="30">
        <v>22.03</v>
      </c>
      <c r="C6" s="30">
        <v>22.85</v>
      </c>
      <c r="D6" s="30">
        <v>20.98</v>
      </c>
      <c r="E6" s="30">
        <v>25.4</v>
      </c>
      <c r="F6" s="30">
        <v>28.53</v>
      </c>
      <c r="G6" s="30">
        <v>30.16</v>
      </c>
      <c r="H6" s="30">
        <v>35.03</v>
      </c>
    </row>
    <row r="7" spans="1:8">
      <c r="A7" s="100" t="s">
        <v>4</v>
      </c>
      <c r="B7" s="30">
        <v>6.648446818168158</v>
      </c>
      <c r="C7" s="30">
        <v>9.3830923909696651</v>
      </c>
      <c r="D7" s="30">
        <v>9.5429413428687067</v>
      </c>
      <c r="E7" s="30">
        <v>10.794323613988361</v>
      </c>
      <c r="F7" s="30">
        <v>13.55075820366636</v>
      </c>
      <c r="G7" s="30">
        <v>19.160351988794439</v>
      </c>
      <c r="H7" s="30">
        <v>28.061247333064848</v>
      </c>
    </row>
  </sheetData>
  <mergeCells count="1">
    <mergeCell ref="A2:H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R17"/>
  <sheetViews>
    <sheetView workbookViewId="0">
      <selection activeCell="J25" sqref="J25"/>
    </sheetView>
  </sheetViews>
  <sheetFormatPr defaultRowHeight="15"/>
  <cols>
    <col min="1" max="1" width="32.5703125" customWidth="1"/>
  </cols>
  <sheetData>
    <row r="1" spans="1:18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</row>
    <row r="2" spans="1:18" ht="17.25">
      <c r="A2" s="258" t="s">
        <v>509</v>
      </c>
      <c r="B2" s="259"/>
      <c r="C2" s="259"/>
      <c r="D2" s="259"/>
      <c r="E2" s="259"/>
      <c r="F2" s="259"/>
      <c r="G2" s="259"/>
      <c r="H2" s="259"/>
      <c r="I2" s="188"/>
      <c r="J2" s="188"/>
      <c r="K2" s="188"/>
      <c r="L2" s="188"/>
      <c r="M2" s="188"/>
      <c r="N2" s="188"/>
      <c r="O2" s="188"/>
      <c r="P2" s="188"/>
      <c r="Q2" s="188"/>
      <c r="R2" s="188"/>
    </row>
    <row r="3" spans="1:18">
      <c r="A3" s="186" t="s">
        <v>29</v>
      </c>
      <c r="B3" s="188">
        <v>2019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  <c r="I3" s="188"/>
      <c r="J3" s="188"/>
      <c r="K3" s="188"/>
      <c r="L3" s="188"/>
      <c r="M3" s="188"/>
      <c r="N3" s="188"/>
      <c r="O3" s="188"/>
      <c r="P3" s="188"/>
      <c r="Q3" s="188"/>
      <c r="R3" s="188"/>
    </row>
    <row r="4" spans="1:18">
      <c r="A4" s="186" t="s">
        <v>15</v>
      </c>
      <c r="B4" s="187">
        <v>12244.991433266034</v>
      </c>
      <c r="C4" s="187">
        <v>13227.267466521202</v>
      </c>
      <c r="D4" s="187">
        <v>13497.148737046778</v>
      </c>
      <c r="E4" s="187">
        <v>13956.195694855673</v>
      </c>
      <c r="F4" s="187">
        <v>13892.653910901987</v>
      </c>
      <c r="G4" s="187">
        <v>13650.365121433289</v>
      </c>
      <c r="H4" s="187">
        <v>13861.765164505532</v>
      </c>
      <c r="I4" s="187"/>
      <c r="J4" s="188"/>
      <c r="K4" s="188"/>
      <c r="L4" s="188"/>
      <c r="M4" s="188"/>
      <c r="N4" s="188"/>
      <c r="O4" s="188"/>
      <c r="P4" s="188"/>
      <c r="Q4" s="188"/>
      <c r="R4" s="188"/>
    </row>
    <row r="5" spans="1:18">
      <c r="A5" s="186" t="s">
        <v>30</v>
      </c>
      <c r="B5" s="187">
        <v>5453.0046200000006</v>
      </c>
      <c r="C5" s="187">
        <v>6597.7489411924698</v>
      </c>
      <c r="D5" s="187">
        <v>6955.1760894357012</v>
      </c>
      <c r="E5" s="187">
        <v>7992.4240481700663</v>
      </c>
      <c r="F5" s="187">
        <v>8457.8828248441969</v>
      </c>
      <c r="G5" s="187">
        <v>8911.9404937442723</v>
      </c>
      <c r="H5" s="187">
        <v>9412.3734116583892</v>
      </c>
      <c r="I5" s="187"/>
      <c r="J5" s="188"/>
      <c r="K5" s="188"/>
      <c r="L5" s="188"/>
      <c r="M5" s="188"/>
      <c r="N5" s="188"/>
      <c r="O5" s="188"/>
      <c r="P5" s="188"/>
      <c r="Q5" s="188"/>
      <c r="R5" s="188"/>
    </row>
    <row r="6" spans="1:18">
      <c r="A6" s="186" t="s">
        <v>31</v>
      </c>
      <c r="B6" s="187">
        <v>6962.9972999999991</v>
      </c>
      <c r="C6" s="187">
        <v>7597.5730053421903</v>
      </c>
      <c r="D6" s="187">
        <v>7547.6347112553476</v>
      </c>
      <c r="E6" s="187">
        <v>7786.4473400887946</v>
      </c>
      <c r="F6" s="187">
        <v>7669.5761368010117</v>
      </c>
      <c r="G6" s="187">
        <v>7829.1547975802687</v>
      </c>
      <c r="H6" s="187">
        <v>8075.7459062992884</v>
      </c>
      <c r="I6" s="187"/>
      <c r="J6" s="188"/>
      <c r="K6" s="188"/>
      <c r="L6" s="188"/>
      <c r="M6" s="188"/>
      <c r="N6" s="188"/>
      <c r="O6" s="188"/>
      <c r="P6" s="188"/>
      <c r="Q6" s="188"/>
      <c r="R6" s="188"/>
    </row>
    <row r="7" spans="1:18">
      <c r="A7" s="186" t="s">
        <v>4</v>
      </c>
      <c r="B7" s="187">
        <v>530.40178006587473</v>
      </c>
      <c r="C7" s="187">
        <v>615.15846573777708</v>
      </c>
      <c r="D7" s="187">
        <v>768.7988179080163</v>
      </c>
      <c r="E7" s="187">
        <v>1207.0073661718634</v>
      </c>
      <c r="F7" s="187">
        <v>2015.0112903920517</v>
      </c>
      <c r="G7" s="187">
        <v>2943.6237283034084</v>
      </c>
      <c r="H7" s="187">
        <v>3947.063734403835</v>
      </c>
      <c r="I7" s="187"/>
      <c r="J7" s="188"/>
      <c r="K7" s="188"/>
      <c r="L7" s="188"/>
      <c r="M7" s="188"/>
      <c r="N7" s="188"/>
      <c r="O7" s="188"/>
      <c r="P7" s="188"/>
      <c r="Q7" s="188"/>
      <c r="R7" s="188"/>
    </row>
    <row r="8" spans="1:18">
      <c r="A8" s="186" t="s">
        <v>7</v>
      </c>
      <c r="B8" s="187">
        <v>839.18567608189574</v>
      </c>
      <c r="C8" s="187">
        <v>1179.9382597670069</v>
      </c>
      <c r="D8" s="187">
        <v>1181.2768879934708</v>
      </c>
      <c r="E8" s="187">
        <v>1180.2467244195768</v>
      </c>
      <c r="F8" s="187">
        <v>1125.8310304004303</v>
      </c>
      <c r="G8" s="187">
        <v>1070.5305302534741</v>
      </c>
      <c r="H8" s="187">
        <v>1069.0147294557432</v>
      </c>
      <c r="I8" s="187"/>
      <c r="J8" s="188"/>
      <c r="K8" s="188"/>
      <c r="L8" s="188"/>
      <c r="M8" s="188"/>
      <c r="N8" s="188"/>
      <c r="O8" s="188"/>
      <c r="P8" s="188"/>
      <c r="Q8" s="188"/>
      <c r="R8" s="188"/>
    </row>
    <row r="9" spans="1:18">
      <c r="A9" s="186" t="s">
        <v>32</v>
      </c>
      <c r="B9" s="187">
        <v>0</v>
      </c>
      <c r="C9" s="187">
        <v>0</v>
      </c>
      <c r="D9" s="187">
        <v>0</v>
      </c>
      <c r="E9" s="187">
        <v>0</v>
      </c>
      <c r="F9" s="187">
        <v>0</v>
      </c>
      <c r="G9" s="187">
        <v>977.40280756951051</v>
      </c>
      <c r="H9" s="187">
        <v>2447.7295363648818</v>
      </c>
      <c r="I9" s="187"/>
      <c r="J9" s="188"/>
      <c r="K9" s="188"/>
      <c r="L9" s="188"/>
      <c r="M9" s="188"/>
      <c r="N9" s="188"/>
      <c r="O9" s="188"/>
      <c r="P9" s="188"/>
      <c r="Q9" s="188"/>
      <c r="R9" s="188"/>
    </row>
    <row r="10" spans="1:18">
      <c r="A10" s="188"/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</row>
    <row r="11" spans="1:18">
      <c r="A11" s="188"/>
      <c r="B11" s="188"/>
      <c r="C11" s="188"/>
      <c r="D11" s="188"/>
      <c r="E11" s="188"/>
      <c r="F11" s="188"/>
      <c r="G11" s="188"/>
      <c r="H11" s="188">
        <f>H5/B5-1</f>
        <v>0.72608938879981877</v>
      </c>
      <c r="I11" s="188"/>
      <c r="J11" s="188"/>
      <c r="K11" s="188"/>
      <c r="L11" s="188"/>
      <c r="M11" s="188"/>
      <c r="N11" s="188"/>
      <c r="O11" s="188"/>
      <c r="P11" s="188"/>
      <c r="Q11" s="188"/>
      <c r="R11" s="188"/>
    </row>
    <row r="12" spans="1:18">
      <c r="A12" s="188"/>
      <c r="B12" s="188"/>
      <c r="C12" s="188"/>
      <c r="D12" s="188"/>
      <c r="E12" s="188"/>
      <c r="F12" s="188"/>
      <c r="G12" s="188"/>
      <c r="H12" s="188">
        <f>H6/B6-1</f>
        <v>0.15980885218773389</v>
      </c>
      <c r="I12" s="188"/>
      <c r="J12" s="188"/>
      <c r="K12" s="188"/>
      <c r="L12" s="188"/>
      <c r="M12" s="188"/>
      <c r="N12" s="188"/>
      <c r="O12" s="188"/>
      <c r="P12" s="188"/>
      <c r="Q12" s="188"/>
      <c r="R12" s="188"/>
    </row>
    <row r="13" spans="1:18">
      <c r="A13" s="188"/>
      <c r="B13" s="188"/>
      <c r="C13" s="188"/>
      <c r="D13" s="188"/>
      <c r="E13" s="188"/>
      <c r="F13" s="188"/>
      <c r="G13" s="188"/>
      <c r="H13" s="187">
        <f>H7-B7</f>
        <v>3416.6619543379602</v>
      </c>
      <c r="I13" s="188"/>
      <c r="J13" s="188"/>
      <c r="K13" s="188"/>
      <c r="L13" s="188"/>
      <c r="M13" s="188"/>
      <c r="N13" s="188"/>
      <c r="O13" s="188"/>
      <c r="P13" s="188"/>
      <c r="Q13" s="188"/>
      <c r="R13" s="188"/>
    </row>
    <row r="14" spans="1:18">
      <c r="A14" s="188"/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</row>
    <row r="15" spans="1:18">
      <c r="A15" s="188"/>
      <c r="B15" s="188"/>
      <c r="C15" s="188"/>
      <c r="D15" s="188"/>
      <c r="E15" s="188"/>
      <c r="F15" s="188"/>
      <c r="G15" s="188"/>
      <c r="H15" s="188">
        <f>SUM(H4:H9)/SUM(B4:B9)-1</f>
        <v>0.49108053972621835</v>
      </c>
      <c r="I15" s="188"/>
      <c r="J15" s="188"/>
      <c r="K15" s="188"/>
      <c r="L15" s="188"/>
      <c r="M15" s="188"/>
      <c r="N15" s="188"/>
      <c r="O15" s="188"/>
      <c r="P15" s="188"/>
      <c r="Q15" s="188"/>
      <c r="R15" s="188"/>
    </row>
    <row r="16" spans="1:18">
      <c r="A16" s="188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</row>
    <row r="17" spans="8:8">
      <c r="H17" s="25">
        <f>H5+H6-B5-B6</f>
        <v>5072.1173979576779</v>
      </c>
    </row>
  </sheetData>
  <mergeCells count="1">
    <mergeCell ref="A2:H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I14"/>
  <sheetViews>
    <sheetView workbookViewId="0">
      <selection activeCell="L23" sqref="L23"/>
    </sheetView>
  </sheetViews>
  <sheetFormatPr defaultRowHeight="15"/>
  <cols>
    <col min="1" max="1" width="10.7109375" style="189" bestFit="1" customWidth="1"/>
    <col min="2" max="8" width="6" style="189" bestFit="1" customWidth="1"/>
    <col min="9" max="9" width="10.28515625" style="189" bestFit="1" customWidth="1"/>
    <col min="10" max="16384" width="9.140625" style="189"/>
  </cols>
  <sheetData>
    <row r="1" spans="1:9">
      <c r="B1" s="190"/>
      <c r="C1" s="190"/>
      <c r="D1" s="190"/>
      <c r="E1" s="190"/>
      <c r="F1" s="190"/>
      <c r="G1" s="190"/>
      <c r="H1" s="190"/>
      <c r="I1" s="191"/>
    </row>
    <row r="2" spans="1:9" ht="17.25">
      <c r="A2" s="57" t="s">
        <v>508</v>
      </c>
      <c r="B2" s="190"/>
      <c r="C2" s="190"/>
      <c r="D2" s="190"/>
      <c r="E2" s="190"/>
      <c r="F2" s="190"/>
      <c r="G2" s="190"/>
      <c r="H2" s="190"/>
    </row>
    <row r="3" spans="1:9">
      <c r="A3" s="189" t="s">
        <v>33</v>
      </c>
      <c r="B3" s="190">
        <v>2019</v>
      </c>
      <c r="C3" s="190">
        <v>2025</v>
      </c>
      <c r="D3" s="190">
        <v>2030</v>
      </c>
      <c r="E3" s="190">
        <v>2035</v>
      </c>
      <c r="F3" s="190">
        <v>2040</v>
      </c>
      <c r="G3" s="190">
        <v>2045</v>
      </c>
      <c r="H3" s="190">
        <v>2050</v>
      </c>
    </row>
    <row r="4" spans="1:9">
      <c r="A4" s="189" t="s">
        <v>86</v>
      </c>
      <c r="B4" s="190">
        <v>13754.192020813847</v>
      </c>
      <c r="C4" s="190">
        <v>16933.80564123037</v>
      </c>
      <c r="D4" s="190">
        <v>20584.730381668956</v>
      </c>
      <c r="E4" s="190">
        <v>21244.497042504256</v>
      </c>
      <c r="F4" s="190">
        <v>21244.497042504248</v>
      </c>
      <c r="G4" s="190">
        <v>22123.036064610915</v>
      </c>
      <c r="H4" s="190">
        <v>22256.485818799214</v>
      </c>
    </row>
    <row r="5" spans="1:9">
      <c r="A5" s="189" t="s">
        <v>87</v>
      </c>
      <c r="B5" s="190">
        <v>4248.3029715065195</v>
      </c>
      <c r="C5" s="190">
        <v>4389.4920643880041</v>
      </c>
      <c r="D5" s="190">
        <v>4424.6133284324596</v>
      </c>
      <c r="E5" s="190">
        <v>4424.6133284324596</v>
      </c>
      <c r="F5" s="190">
        <v>4424.6133284324596</v>
      </c>
      <c r="G5" s="190">
        <v>4424.6133284324596</v>
      </c>
      <c r="H5" s="190">
        <v>4775.686242198859</v>
      </c>
    </row>
    <row r="6" spans="1:9">
      <c r="A6" s="189" t="s">
        <v>88</v>
      </c>
      <c r="B6" s="190">
        <v>3780.6153368640776</v>
      </c>
      <c r="C6" s="190">
        <v>5490.1949993208764</v>
      </c>
      <c r="D6" s="190">
        <v>4206.1088038984235</v>
      </c>
      <c r="E6" s="190">
        <v>4016.6935390346048</v>
      </c>
      <c r="F6" s="190">
        <v>4192.8837814134713</v>
      </c>
      <c r="G6" s="190">
        <v>4396.9981053171105</v>
      </c>
      <c r="H6" s="190">
        <v>4595.6509230134116</v>
      </c>
    </row>
    <row r="7" spans="1:9">
      <c r="A7" s="189" t="s">
        <v>106</v>
      </c>
      <c r="B7" s="190">
        <v>2244.3601269439141</v>
      </c>
      <c r="C7" s="190">
        <v>960.33933288381593</v>
      </c>
      <c r="D7" s="190">
        <v>631.34687690181465</v>
      </c>
      <c r="E7" s="190">
        <v>343.6984720095968</v>
      </c>
      <c r="F7" s="190">
        <v>7.6463395654922763</v>
      </c>
      <c r="G7" s="190">
        <v>0</v>
      </c>
      <c r="H7" s="190">
        <v>0</v>
      </c>
    </row>
    <row r="8" spans="1:9">
      <c r="A8" s="189" t="s">
        <v>58</v>
      </c>
      <c r="B8" s="190">
        <v>1508.0252975643052</v>
      </c>
      <c r="C8" s="190">
        <v>1469.2822911510884</v>
      </c>
      <c r="D8" s="190">
        <v>774.79927757241592</v>
      </c>
      <c r="E8" s="190">
        <v>1301.0539907299813</v>
      </c>
      <c r="F8" s="190">
        <v>876.79883835498242</v>
      </c>
      <c r="G8" s="190">
        <v>831.34473670725163</v>
      </c>
      <c r="H8" s="190">
        <v>1612.7254270413202</v>
      </c>
    </row>
    <row r="9" spans="1:9">
      <c r="A9" s="189" t="s">
        <v>90</v>
      </c>
      <c r="B9" s="190">
        <v>589.00135000000023</v>
      </c>
      <c r="C9" s="190">
        <v>960.2011200000004</v>
      </c>
      <c r="D9" s="190">
        <v>1379.3153604821455</v>
      </c>
      <c r="E9" s="190">
        <v>2306.6489604821454</v>
      </c>
      <c r="F9" s="190">
        <v>3128.3369604821455</v>
      </c>
      <c r="G9" s="190">
        <v>3950.0249604821456</v>
      </c>
      <c r="H9" s="190">
        <v>4983.0041604821445</v>
      </c>
    </row>
    <row r="10" spans="1:9">
      <c r="A10" s="189" t="s">
        <v>89</v>
      </c>
      <c r="B10" s="190">
        <v>215.00381000000004</v>
      </c>
      <c r="C10" s="190">
        <v>282.00424000000004</v>
      </c>
      <c r="D10" s="190">
        <v>282.0042400000001</v>
      </c>
      <c r="E10" s="190">
        <v>282.00424000000004</v>
      </c>
      <c r="F10" s="190">
        <v>282.00423999999998</v>
      </c>
      <c r="G10" s="190">
        <v>282.00423999999975</v>
      </c>
      <c r="H10" s="190">
        <v>282.00423999999987</v>
      </c>
    </row>
    <row r="11" spans="1:9">
      <c r="A11" s="189" t="s">
        <v>91</v>
      </c>
      <c r="B11" s="190">
        <v>6.0010800000000017</v>
      </c>
      <c r="C11" s="190">
        <v>151.60896959999997</v>
      </c>
      <c r="D11" s="190">
        <v>151.60896959999997</v>
      </c>
      <c r="E11" s="190">
        <v>772.79808959999991</v>
      </c>
      <c r="F11" s="190">
        <v>1684.0842885029483</v>
      </c>
      <c r="G11" s="190">
        <v>2325.1108761599999</v>
      </c>
      <c r="H11" s="190">
        <v>3295.71887616</v>
      </c>
    </row>
    <row r="12" spans="1:9">
      <c r="A12" s="189" t="s">
        <v>92</v>
      </c>
      <c r="B12" s="190">
        <v>0</v>
      </c>
      <c r="C12" s="190">
        <v>0</v>
      </c>
      <c r="D12" s="190">
        <v>0</v>
      </c>
      <c r="E12" s="190">
        <v>0</v>
      </c>
      <c r="F12" s="190">
        <v>0</v>
      </c>
      <c r="G12" s="190">
        <v>0</v>
      </c>
      <c r="H12" s="190">
        <v>0</v>
      </c>
    </row>
    <row r="13" spans="1:9">
      <c r="A13" s="189" t="s">
        <v>93</v>
      </c>
      <c r="B13" s="190">
        <v>0</v>
      </c>
      <c r="C13" s="190">
        <v>0</v>
      </c>
      <c r="D13" s="190">
        <v>0</v>
      </c>
      <c r="E13" s="190">
        <v>0</v>
      </c>
      <c r="F13" s="190">
        <v>170.55367173948679</v>
      </c>
      <c r="G13" s="190">
        <v>277.2863189023787</v>
      </c>
      <c r="H13" s="190">
        <v>381.3603256306198</v>
      </c>
    </row>
    <row r="14" spans="1:9">
      <c r="B14" s="190"/>
      <c r="C14" s="190"/>
      <c r="D14" s="190"/>
      <c r="E14" s="190"/>
      <c r="F14" s="190"/>
      <c r="G14" s="190"/>
      <c r="H14" s="190"/>
    </row>
  </sheetData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2:H5"/>
  <sheetViews>
    <sheetView showGridLines="0" workbookViewId="0">
      <selection activeCell="D21" sqref="D21"/>
    </sheetView>
  </sheetViews>
  <sheetFormatPr defaultRowHeight="15"/>
  <sheetData>
    <row r="2" spans="1:8" ht="18" thickBot="1">
      <c r="A2" s="234" t="s">
        <v>456</v>
      </c>
      <c r="B2" s="234"/>
      <c r="C2" s="234"/>
      <c r="D2" s="234"/>
      <c r="E2" s="234"/>
      <c r="F2" s="234"/>
      <c r="G2" s="234"/>
      <c r="H2" s="234"/>
    </row>
    <row r="3" spans="1:8" ht="18" thickBot="1">
      <c r="A3" s="151" t="s">
        <v>239</v>
      </c>
      <c r="B3" s="147">
        <v>2019</v>
      </c>
      <c r="C3" s="147">
        <v>2025</v>
      </c>
      <c r="D3" s="147">
        <v>2030</v>
      </c>
      <c r="E3" s="147">
        <v>2035</v>
      </c>
      <c r="F3" s="147">
        <v>2040</v>
      </c>
      <c r="G3" s="147">
        <v>2045</v>
      </c>
      <c r="H3" s="147">
        <v>2050</v>
      </c>
    </row>
    <row r="4" spans="1:8" ht="18" thickBot="1">
      <c r="A4" s="150" t="s">
        <v>33</v>
      </c>
      <c r="B4" s="148">
        <v>35</v>
      </c>
      <c r="C4" s="148">
        <v>122</v>
      </c>
      <c r="D4" s="148">
        <v>134</v>
      </c>
      <c r="E4" s="148">
        <v>151</v>
      </c>
      <c r="F4" s="148">
        <v>167</v>
      </c>
      <c r="G4" s="148">
        <v>188</v>
      </c>
      <c r="H4" s="148">
        <v>209</v>
      </c>
    </row>
    <row r="5" spans="1:8" ht="15.75" customHeight="1">
      <c r="A5" s="260" t="s">
        <v>240</v>
      </c>
      <c r="B5" s="260"/>
      <c r="C5" s="260"/>
      <c r="D5" s="260"/>
      <c r="E5" s="260"/>
      <c r="F5" s="260"/>
      <c r="G5" s="260"/>
      <c r="H5" s="260"/>
    </row>
  </sheetData>
  <mergeCells count="2">
    <mergeCell ref="A2:H2"/>
    <mergeCell ref="A5:H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2:H9"/>
  <sheetViews>
    <sheetView workbookViewId="0">
      <selection activeCell="A3" sqref="A3"/>
    </sheetView>
  </sheetViews>
  <sheetFormatPr defaultRowHeight="15"/>
  <cols>
    <col min="1" max="1" width="24.7109375" customWidth="1"/>
  </cols>
  <sheetData>
    <row r="2" spans="1:8" ht="19.5" customHeight="1">
      <c r="A2" s="261" t="s">
        <v>507</v>
      </c>
      <c r="B2" s="261"/>
      <c r="C2" s="261"/>
      <c r="D2" s="261"/>
      <c r="E2" s="261"/>
      <c r="F2" s="261"/>
      <c r="G2" s="261"/>
      <c r="H2" s="261"/>
    </row>
    <row r="3" spans="1:8">
      <c r="A3" s="192"/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13</v>
      </c>
      <c r="B4" s="25">
        <v>46016.432630000003</v>
      </c>
      <c r="C4" s="25">
        <v>48984.117914801689</v>
      </c>
      <c r="D4" s="25">
        <v>47743.8928800098</v>
      </c>
      <c r="E4" s="25">
        <v>44937.398111637922</v>
      </c>
      <c r="F4" s="25">
        <v>42790.544397899095</v>
      </c>
      <c r="G4" s="25">
        <v>41077.08929559611</v>
      </c>
      <c r="H4" s="25">
        <v>39392.882074713598</v>
      </c>
    </row>
    <row r="5" spans="1:8">
      <c r="A5" t="s">
        <v>15</v>
      </c>
      <c r="B5" s="25">
        <v>40269.918733266022</v>
      </c>
      <c r="C5" s="25">
        <v>40867.930309873824</v>
      </c>
      <c r="D5" s="25">
        <v>40731.476624589464</v>
      </c>
      <c r="E5" s="25">
        <v>39133.428395788345</v>
      </c>
      <c r="F5" s="25">
        <v>37313.67798322907</v>
      </c>
      <c r="G5" s="25">
        <v>36526.629531301558</v>
      </c>
      <c r="H5" s="25">
        <v>35856.983801361632</v>
      </c>
    </row>
    <row r="6" spans="1:8">
      <c r="A6" t="s">
        <v>4</v>
      </c>
      <c r="B6" s="25">
        <v>32980.315449009715</v>
      </c>
      <c r="C6" s="25">
        <v>34783.601201737103</v>
      </c>
      <c r="D6" s="25">
        <v>36356.888941348436</v>
      </c>
      <c r="E6" s="25">
        <v>35632.259477844811</v>
      </c>
      <c r="F6" s="25">
        <v>33897.711150924129</v>
      </c>
      <c r="G6" s="25">
        <v>31995.198833877348</v>
      </c>
      <c r="H6" s="25">
        <v>29941.164401148315</v>
      </c>
    </row>
    <row r="7" spans="1:8">
      <c r="B7" s="25"/>
      <c r="C7" s="25"/>
      <c r="D7" s="25"/>
      <c r="E7" s="25"/>
      <c r="F7" s="25"/>
      <c r="G7" s="25"/>
      <c r="H7" s="25"/>
    </row>
    <row r="8" spans="1:8">
      <c r="B8" s="25"/>
      <c r="C8" s="25"/>
      <c r="D8" s="25"/>
      <c r="E8" s="25"/>
      <c r="F8" s="25"/>
      <c r="G8" s="25"/>
      <c r="H8" s="25"/>
    </row>
    <row r="9" spans="1:8">
      <c r="B9" s="25"/>
    </row>
  </sheetData>
  <mergeCells count="1">
    <mergeCell ref="A2:H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5"/>
  <dimension ref="A2:F13"/>
  <sheetViews>
    <sheetView zoomScale="130" zoomScaleNormal="130" workbookViewId="0">
      <selection activeCell="A3" sqref="A3"/>
    </sheetView>
  </sheetViews>
  <sheetFormatPr defaultRowHeight="15"/>
  <cols>
    <col min="6" max="6" width="12" bestFit="1" customWidth="1"/>
  </cols>
  <sheetData>
    <row r="2" spans="1:6" ht="17.25">
      <c r="A2" s="57" t="s">
        <v>320</v>
      </c>
    </row>
    <row r="3" spans="1:6">
      <c r="A3" t="s">
        <v>184</v>
      </c>
      <c r="B3">
        <v>11902503000</v>
      </c>
    </row>
    <row r="4" spans="1:6">
      <c r="A4" t="s">
        <v>185</v>
      </c>
      <c r="B4" s="49">
        <v>7640000000</v>
      </c>
      <c r="F4" s="49"/>
    </row>
    <row r="5" spans="1:6">
      <c r="A5" t="s">
        <v>186</v>
      </c>
      <c r="B5">
        <v>4911391000</v>
      </c>
      <c r="F5" s="49"/>
    </row>
    <row r="6" spans="1:6">
      <c r="A6" t="s">
        <v>187</v>
      </c>
      <c r="B6">
        <v>3062324500</v>
      </c>
      <c r="F6" s="49"/>
    </row>
    <row r="7" spans="1:6">
      <c r="A7" t="s">
        <v>188</v>
      </c>
      <c r="B7" s="49">
        <v>2510000000</v>
      </c>
      <c r="F7" s="49"/>
    </row>
    <row r="8" spans="1:6">
      <c r="A8" t="s">
        <v>189</v>
      </c>
      <c r="B8" s="49">
        <v>2480000000</v>
      </c>
      <c r="F8" s="49"/>
    </row>
    <row r="9" spans="1:6">
      <c r="A9" t="s">
        <v>190</v>
      </c>
      <c r="B9" s="49">
        <v>2320000000</v>
      </c>
      <c r="C9" s="49"/>
      <c r="F9" s="49"/>
    </row>
    <row r="10" spans="1:6">
      <c r="A10" t="s">
        <v>181</v>
      </c>
      <c r="B10" s="49">
        <v>1420000000</v>
      </c>
      <c r="C10" s="49"/>
      <c r="F10" s="49"/>
    </row>
    <row r="11" spans="1:6">
      <c r="A11" t="s">
        <v>182</v>
      </c>
      <c r="B11" s="49">
        <v>430000000</v>
      </c>
      <c r="C11" s="49"/>
      <c r="F11" s="49"/>
    </row>
    <row r="12" spans="1:6">
      <c r="A12" t="s">
        <v>183</v>
      </c>
      <c r="B12" s="49">
        <v>1120000000</v>
      </c>
      <c r="C12" s="49"/>
    </row>
    <row r="13" spans="1:6">
      <c r="C13" s="49"/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I24"/>
  <sheetViews>
    <sheetView zoomScale="85" zoomScaleNormal="85" workbookViewId="0">
      <selection activeCell="G17" sqref="G17"/>
    </sheetView>
  </sheetViews>
  <sheetFormatPr defaultRowHeight="15"/>
  <cols>
    <col min="1" max="1" width="17.85546875" bestFit="1" customWidth="1"/>
    <col min="2" max="8" width="13.28515625" customWidth="1"/>
    <col min="9" max="9" width="22.7109375" bestFit="1" customWidth="1"/>
  </cols>
  <sheetData>
    <row r="2" spans="1:9" ht="17.25">
      <c r="A2" s="57" t="s">
        <v>506</v>
      </c>
    </row>
    <row r="3" spans="1:9">
      <c r="A3" s="59" t="s">
        <v>33</v>
      </c>
      <c r="B3" s="60">
        <v>2019</v>
      </c>
      <c r="C3" s="60">
        <v>2025</v>
      </c>
      <c r="D3" s="60">
        <v>2030</v>
      </c>
      <c r="E3" s="60">
        <v>2035</v>
      </c>
      <c r="F3" s="60">
        <v>2040</v>
      </c>
      <c r="G3" s="60">
        <v>2045</v>
      </c>
      <c r="H3" s="60">
        <v>2050</v>
      </c>
    </row>
    <row r="4" spans="1:9">
      <c r="A4" s="61" t="s">
        <v>23</v>
      </c>
      <c r="B4" s="25">
        <v>25191.395133331913</v>
      </c>
      <c r="C4" s="25">
        <v>28037.769606079852</v>
      </c>
      <c r="D4" s="25">
        <v>28869.013293426513</v>
      </c>
      <c r="E4" s="25">
        <v>30942.613140449164</v>
      </c>
      <c r="F4" s="25">
        <v>32035.540451681765</v>
      </c>
      <c r="G4" s="25">
        <v>33468.814163982512</v>
      </c>
      <c r="H4" s="25">
        <v>35297.753758668521</v>
      </c>
      <c r="I4" s="25"/>
    </row>
    <row r="5" spans="1:9">
      <c r="A5" s="61" t="s">
        <v>59</v>
      </c>
      <c r="B5" s="25">
        <v>32672.344410000005</v>
      </c>
      <c r="C5" s="25">
        <v>32848.374365038981</v>
      </c>
      <c r="D5" s="25">
        <v>34070.115686103731</v>
      </c>
      <c r="E5" s="25">
        <v>31941.86828152234</v>
      </c>
      <c r="F5" s="25">
        <v>29246.349771540947</v>
      </c>
      <c r="G5" s="25">
        <v>25648.769958463417</v>
      </c>
      <c r="H5" s="25">
        <v>21518.179331605417</v>
      </c>
      <c r="I5" s="25"/>
    </row>
    <row r="6" spans="1:9">
      <c r="A6" s="61" t="s">
        <v>61</v>
      </c>
      <c r="B6" s="43">
        <v>5014.8908899999933</v>
      </c>
      <c r="C6" s="43">
        <v>4679.4006306688289</v>
      </c>
      <c r="D6" s="43">
        <v>3463.2285480839028</v>
      </c>
      <c r="E6" s="43">
        <v>2654.7762676690613</v>
      </c>
      <c r="F6" s="43">
        <v>1967.9234132498741</v>
      </c>
      <c r="G6" s="43">
        <v>1559.5558712597588</v>
      </c>
      <c r="H6" s="43">
        <v>1341.8143700522489</v>
      </c>
      <c r="I6" s="25"/>
    </row>
    <row r="7" spans="1:9">
      <c r="A7" s="61" t="s">
        <v>107</v>
      </c>
      <c r="B7" s="25">
        <v>29835.641528943837</v>
      </c>
      <c r="C7" s="25">
        <v>30502.559100443741</v>
      </c>
      <c r="D7" s="25">
        <v>30906.576569378412</v>
      </c>
      <c r="E7" s="25">
        <v>27385.616569468664</v>
      </c>
      <c r="F7" s="25">
        <v>25503.509743983046</v>
      </c>
      <c r="G7" s="25">
        <v>24503.793331351641</v>
      </c>
      <c r="H7" s="25">
        <v>22691.132594049719</v>
      </c>
      <c r="I7" s="25"/>
    </row>
    <row r="8" spans="1:9">
      <c r="A8" s="62" t="s">
        <v>17</v>
      </c>
      <c r="B8" s="25">
        <v>29835.641528943837</v>
      </c>
      <c r="C8" s="25">
        <v>30502.559100443741</v>
      </c>
      <c r="D8" s="25">
        <v>30906.576569378412</v>
      </c>
      <c r="E8" s="25">
        <v>27385.616569468664</v>
      </c>
      <c r="F8" s="25">
        <v>25503.509743983046</v>
      </c>
      <c r="G8" s="25">
        <v>24503.793331351641</v>
      </c>
      <c r="H8" s="25">
        <v>22691.132594049719</v>
      </c>
      <c r="I8" s="25"/>
    </row>
    <row r="9" spans="1:9">
      <c r="A9" s="62" t="s">
        <v>108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/>
    </row>
    <row r="10" spans="1:9">
      <c r="A10" s="62" t="s">
        <v>109</v>
      </c>
      <c r="B10" s="25">
        <v>0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/>
    </row>
    <row r="11" spans="1:9">
      <c r="A11" s="62" t="s">
        <v>110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</row>
    <row r="12" spans="1:9">
      <c r="A12" s="61" t="s">
        <v>60</v>
      </c>
      <c r="B12" s="25">
        <v>4013.6176700000005</v>
      </c>
      <c r="C12" s="25">
        <v>4473.2090438673467</v>
      </c>
      <c r="D12" s="25">
        <v>4313.5714221092312</v>
      </c>
      <c r="E12" s="25">
        <v>4277.4817107957197</v>
      </c>
      <c r="F12" s="25">
        <v>3744.6720786187921</v>
      </c>
      <c r="G12" s="25">
        <v>3411.4690778893059</v>
      </c>
      <c r="H12" s="25">
        <v>3220.0958911775137</v>
      </c>
    </row>
    <row r="13" spans="1:9">
      <c r="A13" s="61" t="s">
        <v>83</v>
      </c>
      <c r="B13" s="25">
        <v>16174.038710000001</v>
      </c>
      <c r="C13" s="25">
        <v>17828.994784492505</v>
      </c>
      <c r="D13" s="25">
        <v>17379.385595049542</v>
      </c>
      <c r="E13" s="25">
        <v>17072.526079320338</v>
      </c>
      <c r="F13" s="25">
        <v>16512.518175280889</v>
      </c>
      <c r="G13" s="25">
        <v>15710.772003310514</v>
      </c>
      <c r="H13" s="25">
        <v>14681.661428687961</v>
      </c>
    </row>
    <row r="14" spans="1:9">
      <c r="A14" s="62" t="s">
        <v>58</v>
      </c>
      <c r="B14" s="25">
        <v>2429.4773295955547</v>
      </c>
      <c r="C14" s="25">
        <v>2631.1605047145499</v>
      </c>
      <c r="D14" s="25">
        <v>2715.4291521740679</v>
      </c>
      <c r="E14" s="25">
        <v>2434.5099158662006</v>
      </c>
      <c r="F14" s="25">
        <v>2567.2162619436376</v>
      </c>
      <c r="G14" s="25">
        <v>2928.1604814490488</v>
      </c>
      <c r="H14" s="25">
        <v>3107.5072527650859</v>
      </c>
    </row>
    <row r="15" spans="1:9">
      <c r="A15" s="62" t="s">
        <v>58</v>
      </c>
      <c r="B15" s="25">
        <v>11265.431631772455</v>
      </c>
      <c r="C15" s="25">
        <v>11718.522337650742</v>
      </c>
      <c r="D15" s="25">
        <v>11141.328269949168</v>
      </c>
      <c r="E15" s="25">
        <v>11164.681371072038</v>
      </c>
      <c r="F15" s="25">
        <v>10651.576429196242</v>
      </c>
      <c r="G15" s="25">
        <v>9507.9857996482715</v>
      </c>
      <c r="H15" s="25">
        <v>8559.9684492319338</v>
      </c>
    </row>
    <row r="16" spans="1:9">
      <c r="A16" s="62" t="s">
        <v>22</v>
      </c>
      <c r="B16" s="25">
        <v>1825.43317</v>
      </c>
      <c r="C16" s="25">
        <v>2522.9168356087171</v>
      </c>
      <c r="D16" s="25">
        <v>2637.0281049479427</v>
      </c>
      <c r="E16" s="25">
        <v>2532.1147503754942</v>
      </c>
      <c r="F16" s="25">
        <v>2318.7700199286701</v>
      </c>
      <c r="G16" s="25">
        <v>2012.9161588351176</v>
      </c>
      <c r="H16" s="25">
        <v>1665.8925122846599</v>
      </c>
    </row>
    <row r="17" spans="1:8">
      <c r="A17" s="62" t="s">
        <v>111</v>
      </c>
      <c r="B17" s="25">
        <v>549.79415863199097</v>
      </c>
      <c r="C17" s="25">
        <v>788.02135258946896</v>
      </c>
      <c r="D17" s="25">
        <v>701.71032383633906</v>
      </c>
      <c r="E17" s="25">
        <v>734.5434595378706</v>
      </c>
      <c r="F17" s="25">
        <v>744.44069336068151</v>
      </c>
      <c r="G17" s="25">
        <v>982.61817858484983</v>
      </c>
      <c r="H17" s="25">
        <v>989.13919643496217</v>
      </c>
    </row>
    <row r="18" spans="1:8">
      <c r="A18" s="62" t="s">
        <v>90</v>
      </c>
      <c r="B18" s="25">
        <v>87.783240000000021</v>
      </c>
      <c r="C18" s="25">
        <v>141.20733358111514</v>
      </c>
      <c r="D18" s="25">
        <v>155.43778093133062</v>
      </c>
      <c r="E18" s="25">
        <v>176.96177003203678</v>
      </c>
      <c r="F18" s="25">
        <v>200.10245316422049</v>
      </c>
      <c r="G18" s="25">
        <v>247.89050390181092</v>
      </c>
      <c r="H18" s="25">
        <v>327.89722133885317</v>
      </c>
    </row>
    <row r="19" spans="1:8">
      <c r="A19" s="62" t="s">
        <v>112</v>
      </c>
      <c r="B19" s="25">
        <v>16.11918</v>
      </c>
      <c r="C19" s="25">
        <v>27.166420347910421</v>
      </c>
      <c r="D19" s="25">
        <v>28.451963210696722</v>
      </c>
      <c r="E19" s="25">
        <v>29.714812436693222</v>
      </c>
      <c r="F19" s="25">
        <v>30.41231768743782</v>
      </c>
      <c r="G19" s="25">
        <v>31.200880891414421</v>
      </c>
      <c r="H19" s="25">
        <v>31.256796632466418</v>
      </c>
    </row>
    <row r="20" spans="1:8">
      <c r="A20" s="61" t="s">
        <v>84</v>
      </c>
      <c r="B20" s="25">
        <v>6364.7384700000002</v>
      </c>
      <c r="C20" s="25">
        <v>6265.3418958213761</v>
      </c>
      <c r="D20" s="25">
        <v>5830.3673317963658</v>
      </c>
      <c r="E20" s="25">
        <v>5428.2039360458102</v>
      </c>
      <c r="F20" s="25">
        <v>4991.4198976969919</v>
      </c>
      <c r="G20" s="25">
        <v>4583.4152805593058</v>
      </c>
      <c r="H20" s="25">
        <v>4654.6702252077757</v>
      </c>
    </row>
    <row r="21" spans="1:8">
      <c r="A21" s="61" t="s">
        <v>85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v>712.32797395856983</v>
      </c>
      <c r="H21" s="25">
        <v>1785.7226777743931</v>
      </c>
    </row>
    <row r="24" spans="1:8">
      <c r="H24" s="69"/>
    </row>
  </sheetData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T17"/>
  <sheetViews>
    <sheetView zoomScale="130" zoomScaleNormal="130" workbookViewId="0">
      <selection activeCell="G18" sqref="G18"/>
    </sheetView>
  </sheetViews>
  <sheetFormatPr defaultRowHeight="15"/>
  <cols>
    <col min="1" max="2" width="9.28515625" bestFit="1" customWidth="1"/>
    <col min="3" max="4" width="10.140625" bestFit="1" customWidth="1"/>
    <col min="5" max="7" width="9.28515625" bestFit="1" customWidth="1"/>
  </cols>
  <sheetData>
    <row r="2" spans="1:20" ht="17.25">
      <c r="A2" s="262" t="s">
        <v>505</v>
      </c>
      <c r="B2" s="263"/>
      <c r="C2" s="263"/>
      <c r="D2" s="263"/>
      <c r="E2" s="263"/>
      <c r="F2" s="263"/>
      <c r="G2" s="263"/>
      <c r="H2" s="263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</row>
    <row r="3" spans="1:20">
      <c r="A3" s="153" t="s">
        <v>11</v>
      </c>
      <c r="B3" s="153">
        <v>2030</v>
      </c>
      <c r="C3" s="153">
        <v>2005</v>
      </c>
      <c r="D3" s="153" t="s">
        <v>12</v>
      </c>
      <c r="E3" s="153" t="s">
        <v>241</v>
      </c>
      <c r="F3" s="153"/>
      <c r="G3" s="153" t="s">
        <v>114</v>
      </c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</row>
    <row r="4" spans="1:20" ht="15" customHeight="1">
      <c r="A4" s="153">
        <v>2005</v>
      </c>
      <c r="B4" s="154"/>
      <c r="C4" s="155">
        <v>23137.112189201103</v>
      </c>
      <c r="D4" s="156">
        <v>23137.112189201103</v>
      </c>
      <c r="E4" s="153"/>
      <c r="F4" s="153"/>
      <c r="G4" s="153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</row>
    <row r="5" spans="1:20">
      <c r="A5" s="153" t="s">
        <v>4</v>
      </c>
      <c r="B5" s="157">
        <v>8112.8737747768619</v>
      </c>
      <c r="C5" s="157">
        <v>6355.22</v>
      </c>
      <c r="D5" s="157">
        <v>1757.6537747768616</v>
      </c>
      <c r="E5" s="158">
        <v>0.27656851765585794</v>
      </c>
      <c r="F5" s="153"/>
      <c r="G5" s="153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</row>
    <row r="6" spans="1:20">
      <c r="A6" s="153" t="s">
        <v>13</v>
      </c>
      <c r="B6" s="157">
        <v>4543.5691251467015</v>
      </c>
      <c r="C6" s="157">
        <v>6717.3712048711814</v>
      </c>
      <c r="D6" s="157">
        <v>-2173.8020797244799</v>
      </c>
      <c r="E6" s="158">
        <v>-0.32360904488174208</v>
      </c>
      <c r="F6" s="156"/>
      <c r="G6" s="153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</row>
    <row r="7" spans="1:20">
      <c r="A7" s="153" t="s">
        <v>157</v>
      </c>
      <c r="B7" s="1">
        <v>687.1408476525977</v>
      </c>
      <c r="C7" s="2">
        <v>1132.7399681152642</v>
      </c>
      <c r="D7" s="157">
        <v>-445.59912046266652</v>
      </c>
      <c r="E7" s="158">
        <v>-0.39338165245823098</v>
      </c>
      <c r="F7" s="153"/>
      <c r="G7" s="153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</row>
    <row r="8" spans="1:20">
      <c r="A8" s="153" t="s">
        <v>14</v>
      </c>
      <c r="B8" s="157">
        <v>1935.3596273400913</v>
      </c>
      <c r="C8" s="157">
        <v>2720.8754832620566</v>
      </c>
      <c r="D8" s="157">
        <v>-785.51585592196534</v>
      </c>
      <c r="E8" s="158">
        <v>-0.28869967065902286</v>
      </c>
      <c r="F8" s="153"/>
      <c r="G8" s="153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</row>
    <row r="9" spans="1:20">
      <c r="A9" s="153" t="s">
        <v>15</v>
      </c>
      <c r="B9" s="157">
        <v>1515.6142069080388</v>
      </c>
      <c r="C9" s="157">
        <v>2939.5092275219467</v>
      </c>
      <c r="D9" s="157">
        <v>-1423.8950206139079</v>
      </c>
      <c r="E9" s="158">
        <v>-0.4843988946461904</v>
      </c>
      <c r="F9" s="153"/>
      <c r="G9" s="153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</row>
    <row r="10" spans="1:20">
      <c r="A10" s="153" t="s">
        <v>6</v>
      </c>
      <c r="B10" s="157">
        <v>1065.6275535496497</v>
      </c>
      <c r="C10" s="157">
        <v>1618.0639513807357</v>
      </c>
      <c r="D10" s="157">
        <v>-552.43639783108597</v>
      </c>
      <c r="E10" s="158">
        <v>-0.34141814812676452</v>
      </c>
      <c r="F10" s="153"/>
      <c r="G10" s="153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</row>
    <row r="11" spans="1:20">
      <c r="A11" s="153" t="s">
        <v>16</v>
      </c>
      <c r="B11" s="157">
        <v>550.95618155542445</v>
      </c>
      <c r="C11" s="157">
        <v>1557.6125314240901</v>
      </c>
      <c r="D11" s="157">
        <v>-1006.6563498686656</v>
      </c>
      <c r="E11" s="158">
        <v>-0.64628161982511945</v>
      </c>
      <c r="F11" s="153"/>
      <c r="G11" s="153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</row>
    <row r="12" spans="1:20">
      <c r="A12" s="153" t="s">
        <v>7</v>
      </c>
      <c r="B12" s="1">
        <v>83.683082040412515</v>
      </c>
      <c r="C12" s="1">
        <v>95.717633424724909</v>
      </c>
      <c r="D12" s="157">
        <v>-12.034551384312394</v>
      </c>
      <c r="E12" s="158">
        <v>-0.12572972140788155</v>
      </c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</row>
    <row r="13" spans="1:20">
      <c r="A13" s="153">
        <v>2030</v>
      </c>
      <c r="B13" s="153"/>
      <c r="C13" s="155">
        <v>23137.1121892011</v>
      </c>
      <c r="D13" s="154">
        <v>18494.826588170879</v>
      </c>
      <c r="E13" s="158">
        <v>-0.20064239491378433</v>
      </c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</row>
    <row r="14" spans="1:20">
      <c r="A14" s="159"/>
      <c r="B14" s="159"/>
      <c r="C14" s="159"/>
      <c r="D14" s="160"/>
      <c r="E14" s="159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</row>
    <row r="15" spans="1:20">
      <c r="A15" s="152"/>
      <c r="B15" s="152"/>
      <c r="C15" s="161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</row>
    <row r="16" spans="1:20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</row>
    <row r="17" spans="1:20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</row>
  </sheetData>
  <mergeCells count="1">
    <mergeCell ref="A2:H2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D12"/>
  <sheetViews>
    <sheetView showGridLines="0" workbookViewId="0">
      <selection activeCell="A3" sqref="A3"/>
    </sheetView>
  </sheetViews>
  <sheetFormatPr defaultRowHeight="15"/>
  <cols>
    <col min="1" max="4" width="21.42578125" customWidth="1"/>
  </cols>
  <sheetData>
    <row r="2" spans="1:4" ht="30" customHeight="1" thickBot="1">
      <c r="A2" s="234" t="s">
        <v>454</v>
      </c>
      <c r="B2" s="234"/>
      <c r="C2" s="234"/>
      <c r="D2" s="234"/>
    </row>
    <row r="3" spans="1:4" ht="30" customHeight="1" thickBot="1">
      <c r="A3" s="224" t="s">
        <v>221</v>
      </c>
      <c r="B3" s="225" t="s">
        <v>223</v>
      </c>
      <c r="C3" s="225" t="s">
        <v>33</v>
      </c>
      <c r="D3" s="225" t="s">
        <v>242</v>
      </c>
    </row>
    <row r="4" spans="1:4" ht="30" customHeight="1" thickBot="1">
      <c r="A4" s="212" t="s">
        <v>243</v>
      </c>
      <c r="B4" s="213" t="s">
        <v>225</v>
      </c>
      <c r="C4" s="213" t="s">
        <v>432</v>
      </c>
      <c r="D4" s="213" t="s">
        <v>433</v>
      </c>
    </row>
    <row r="5" spans="1:4" ht="30" customHeight="1" thickBot="1">
      <c r="A5" s="226" t="s">
        <v>411</v>
      </c>
      <c r="B5" s="213" t="s">
        <v>434</v>
      </c>
      <c r="C5" s="213" t="s">
        <v>435</v>
      </c>
      <c r="D5" s="213" t="s">
        <v>433</v>
      </c>
    </row>
    <row r="6" spans="1:4" ht="30" customHeight="1" thickBot="1">
      <c r="A6" s="226" t="s">
        <v>226</v>
      </c>
      <c r="B6" s="213" t="s">
        <v>227</v>
      </c>
      <c r="C6" s="213" t="s">
        <v>436</v>
      </c>
      <c r="D6" s="213" t="s">
        <v>433</v>
      </c>
    </row>
    <row r="7" spans="1:4" ht="30" customHeight="1" thickBot="1">
      <c r="A7" s="227" t="s">
        <v>228</v>
      </c>
      <c r="B7" s="222" t="s">
        <v>437</v>
      </c>
      <c r="C7" s="213" t="s">
        <v>438</v>
      </c>
      <c r="D7" s="213" t="s">
        <v>433</v>
      </c>
    </row>
    <row r="8" spans="1:4" ht="30" customHeight="1" thickBot="1">
      <c r="A8" s="227" t="s">
        <v>229</v>
      </c>
      <c r="B8" s="213" t="s">
        <v>244</v>
      </c>
      <c r="C8" s="215">
        <v>0.19500000000000001</v>
      </c>
      <c r="D8" s="213" t="s">
        <v>439</v>
      </c>
    </row>
    <row r="9" spans="1:4" ht="30" customHeight="1" thickBot="1">
      <c r="A9" s="227" t="s">
        <v>231</v>
      </c>
      <c r="B9" s="228">
        <v>0.28999999999999998</v>
      </c>
      <c r="C9" s="215">
        <v>9.5000000000000001E-2</v>
      </c>
      <c r="D9" s="213" t="s">
        <v>433</v>
      </c>
    </row>
    <row r="10" spans="1:4" ht="30" customHeight="1" thickBot="1">
      <c r="A10" s="212" t="s">
        <v>237</v>
      </c>
      <c r="B10" s="213" t="s">
        <v>245</v>
      </c>
      <c r="C10" s="213" t="s">
        <v>246</v>
      </c>
      <c r="D10" s="213" t="s">
        <v>433</v>
      </c>
    </row>
    <row r="11" spans="1:4" ht="29.25" customHeight="1" thickBot="1">
      <c r="A11" s="212" t="s">
        <v>238</v>
      </c>
      <c r="B11" s="213" t="s">
        <v>247</v>
      </c>
      <c r="C11" s="213" t="s">
        <v>248</v>
      </c>
      <c r="D11" s="213" t="s">
        <v>433</v>
      </c>
    </row>
    <row r="12" spans="1:4" ht="15.75">
      <c r="A12" s="264" t="s">
        <v>440</v>
      </c>
      <c r="B12" s="264"/>
      <c r="C12" s="264"/>
      <c r="D12" s="264"/>
    </row>
  </sheetData>
  <mergeCells count="2">
    <mergeCell ref="A2:D2"/>
    <mergeCell ref="A12:D12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2:H7"/>
  <sheetViews>
    <sheetView workbookViewId="0">
      <selection activeCell="C1" sqref="C1:C1048576"/>
    </sheetView>
  </sheetViews>
  <sheetFormatPr defaultRowHeight="15"/>
  <sheetData>
    <row r="2" spans="1:8" ht="17.25">
      <c r="A2" s="57" t="s">
        <v>504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61</v>
      </c>
      <c r="B4">
        <v>2.7347464734498015</v>
      </c>
      <c r="C4">
        <v>0.71255194849397863</v>
      </c>
      <c r="D4">
        <v>0.6670239482414364</v>
      </c>
      <c r="E4">
        <v>0.43735941641920495</v>
      </c>
      <c r="F4">
        <v>1.0115898056704932E-2</v>
      </c>
      <c r="G4">
        <v>0</v>
      </c>
      <c r="H4">
        <v>8.9222236088358996E-4</v>
      </c>
    </row>
    <row r="5" spans="1:8">
      <c r="A5" t="s">
        <v>17</v>
      </c>
      <c r="B5">
        <v>1.8470176475299986</v>
      </c>
      <c r="C5">
        <v>2.3186094669915196</v>
      </c>
      <c r="D5">
        <v>1.7989594014468904</v>
      </c>
      <c r="E5">
        <v>1.7518903145057114</v>
      </c>
      <c r="F5">
        <v>1.8396560109314013</v>
      </c>
      <c r="G5">
        <v>1.7803369955585338</v>
      </c>
      <c r="H5">
        <v>1.7495429716978994</v>
      </c>
    </row>
    <row r="6" spans="1:8">
      <c r="A6" t="s">
        <v>6</v>
      </c>
      <c r="B6">
        <v>5.6711601600000036E-2</v>
      </c>
      <c r="C6">
        <v>6.3852779803999948E-2</v>
      </c>
      <c r="D6">
        <v>5.4491536297450086E-2</v>
      </c>
      <c r="E6">
        <v>7.4572233307220015E-2</v>
      </c>
      <c r="F6">
        <v>5.717727307601328E-2</v>
      </c>
      <c r="G6">
        <v>5.9934981131882108E-2</v>
      </c>
      <c r="H6">
        <v>9.173785700442641E-2</v>
      </c>
    </row>
    <row r="7" spans="1:8">
      <c r="A7" t="s">
        <v>59</v>
      </c>
      <c r="B7">
        <v>8.7185375321357783E-3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7"/>
  <dimension ref="A1:L20"/>
  <sheetViews>
    <sheetView zoomScaleNormal="100" workbookViewId="0">
      <selection activeCell="E1" sqref="E1:E1048576"/>
    </sheetView>
  </sheetViews>
  <sheetFormatPr defaultRowHeight="15"/>
  <cols>
    <col min="1" max="1" width="44.5703125" style="101" bestFit="1" customWidth="1"/>
    <col min="2" max="2" width="53.7109375" style="101" bestFit="1" customWidth="1"/>
    <col min="3" max="3" width="17.28515625" style="101" bestFit="1" customWidth="1"/>
    <col min="4" max="4" width="9.5703125" style="101" bestFit="1" customWidth="1"/>
    <col min="5" max="10" width="9.140625" style="101"/>
    <col min="11" max="11" width="44.42578125" style="101" customWidth="1"/>
    <col min="12" max="12" width="9.140625" style="101"/>
    <col min="13" max="13" width="76.28515625" style="101" bestFit="1" customWidth="1"/>
    <col min="14" max="14" width="4.7109375" style="101" customWidth="1"/>
    <col min="15" max="15" width="9.140625" style="101"/>
    <col min="16" max="16" width="9.5703125" style="101" bestFit="1" customWidth="1"/>
    <col min="17" max="22" width="9.28515625" style="101" bestFit="1" customWidth="1"/>
    <col min="23" max="23" width="21.5703125" style="101" customWidth="1"/>
    <col min="24" max="24" width="10" style="101" customWidth="1"/>
    <col min="25" max="16384" width="9.140625" style="101"/>
  </cols>
  <sheetData>
    <row r="1" spans="1:12">
      <c r="L1" s="102"/>
    </row>
    <row r="2" spans="1:12" ht="18" thickBot="1">
      <c r="A2" s="265" t="s">
        <v>503</v>
      </c>
      <c r="B2" s="266"/>
      <c r="C2" s="266"/>
      <c r="D2" s="266"/>
      <c r="E2" s="266"/>
      <c r="F2" s="266"/>
      <c r="G2" s="266"/>
      <c r="H2" s="266"/>
      <c r="I2" s="266"/>
      <c r="J2" s="266"/>
      <c r="L2" s="102"/>
    </row>
    <row r="3" spans="1:12">
      <c r="A3" s="103" t="s">
        <v>72</v>
      </c>
      <c r="B3" s="104" t="s">
        <v>69</v>
      </c>
      <c r="C3" s="104" t="s">
        <v>42</v>
      </c>
      <c r="D3" s="104">
        <v>2019</v>
      </c>
      <c r="E3" s="104">
        <v>2025</v>
      </c>
      <c r="F3" s="104">
        <v>2030</v>
      </c>
      <c r="G3" s="104">
        <v>2035</v>
      </c>
      <c r="H3" s="104">
        <v>2040</v>
      </c>
      <c r="I3" s="104">
        <v>2045</v>
      </c>
      <c r="J3" s="105">
        <v>2050</v>
      </c>
      <c r="L3" s="102"/>
    </row>
    <row r="4" spans="1:12">
      <c r="A4" s="106" t="s">
        <v>70</v>
      </c>
      <c r="B4" s="107"/>
      <c r="C4" s="107"/>
      <c r="D4" s="108">
        <v>17489.223464445302</v>
      </c>
      <c r="E4" s="108">
        <v>17239.690912137274</v>
      </c>
      <c r="F4" s="108">
        <v>16496.364901540659</v>
      </c>
      <c r="G4" s="108">
        <v>14288.816583025802</v>
      </c>
      <c r="H4" s="108">
        <v>12792.661157446666</v>
      </c>
      <c r="I4" s="108">
        <v>11815.089360576188</v>
      </c>
      <c r="J4" s="108">
        <v>11040.844260752647</v>
      </c>
      <c r="L4" s="102"/>
    </row>
    <row r="5" spans="1:12">
      <c r="A5" s="109" t="s">
        <v>34</v>
      </c>
      <c r="B5" s="110">
        <v>0.46199202857593991</v>
      </c>
      <c r="C5" s="111">
        <v>7653</v>
      </c>
      <c r="D5" s="111">
        <v>7639.9978841132779</v>
      </c>
      <c r="E5" s="111">
        <v>8691.7572538820332</v>
      </c>
      <c r="F5" s="111">
        <v>8163.4795720015882</v>
      </c>
      <c r="G5" s="111">
        <v>7184.6652349512178</v>
      </c>
      <c r="H5" s="111">
        <v>6342.2121304086995</v>
      </c>
      <c r="I5" s="111">
        <v>5827.6601304355554</v>
      </c>
      <c r="J5" s="111">
        <v>5587.2745811454897</v>
      </c>
    </row>
    <row r="6" spans="1:12">
      <c r="A6" s="109" t="s">
        <v>36</v>
      </c>
      <c r="B6" s="110">
        <v>3.6634386023459246E-2</v>
      </c>
      <c r="C6" s="111">
        <v>613</v>
      </c>
      <c r="D6" s="111">
        <v>605.82567315663402</v>
      </c>
      <c r="E6" s="111">
        <v>500.38412765915757</v>
      </c>
      <c r="F6" s="111">
        <v>494.62237989634883</v>
      </c>
      <c r="G6" s="111">
        <v>476.40699008925787</v>
      </c>
      <c r="H6" s="111">
        <v>461.07840052154791</v>
      </c>
      <c r="I6" s="111">
        <v>420.48610299516605</v>
      </c>
      <c r="J6" s="111">
        <v>374.86290889790234</v>
      </c>
    </row>
    <row r="7" spans="1:12">
      <c r="A7" s="133" t="s">
        <v>169</v>
      </c>
      <c r="B7" s="110">
        <v>0.20064917745637759</v>
      </c>
      <c r="C7" s="111">
        <v>3299</v>
      </c>
      <c r="D7" s="111">
        <v>3318.1509558531579</v>
      </c>
      <c r="E7" s="111">
        <v>2772.2165845057198</v>
      </c>
      <c r="F7" s="111">
        <v>2637.6459861237654</v>
      </c>
      <c r="G7" s="111">
        <v>1871.1471766023396</v>
      </c>
      <c r="H7" s="111">
        <v>1691.9375613428856</v>
      </c>
      <c r="I7" s="111">
        <v>1623.2731952518909</v>
      </c>
      <c r="J7" s="111">
        <v>1455.8188215098603</v>
      </c>
    </row>
    <row r="8" spans="1:12">
      <c r="A8" s="109" t="s">
        <v>35</v>
      </c>
      <c r="B8" s="110">
        <v>0.21714418601665103</v>
      </c>
      <c r="C8" s="111">
        <v>3731</v>
      </c>
      <c r="D8" s="111">
        <v>3590.9301873203622</v>
      </c>
      <c r="E8" s="111">
        <v>3335.0514749857812</v>
      </c>
      <c r="F8" s="111">
        <v>3325.4470038910777</v>
      </c>
      <c r="G8" s="111">
        <v>3200.9759118643515</v>
      </c>
      <c r="H8" s="111">
        <v>3031.9576966856939</v>
      </c>
      <c r="I8" s="111">
        <v>2763.2216111839157</v>
      </c>
      <c r="J8" s="111">
        <v>2493.8839490670325</v>
      </c>
    </row>
    <row r="9" spans="1:12">
      <c r="A9" s="109" t="s">
        <v>37</v>
      </c>
      <c r="B9" s="110">
        <v>2.8861420554983804E-2</v>
      </c>
      <c r="C9" s="111">
        <v>434</v>
      </c>
      <c r="D9" s="111">
        <v>477.28354242877344</v>
      </c>
      <c r="E9" s="111">
        <v>320.45792800872601</v>
      </c>
      <c r="F9" s="111">
        <v>383.40913734935236</v>
      </c>
      <c r="G9" s="111">
        <v>245.8576748155869</v>
      </c>
      <c r="H9" s="111">
        <v>95.665964177075878</v>
      </c>
      <c r="I9" s="111">
        <v>92.272448338554781</v>
      </c>
      <c r="J9" s="111">
        <v>82.214129798995046</v>
      </c>
    </row>
    <row r="10" spans="1:12">
      <c r="A10" s="109" t="s">
        <v>38</v>
      </c>
      <c r="B10" s="110">
        <v>1.9949280782684192E-2</v>
      </c>
      <c r="C10" s="111">
        <v>345</v>
      </c>
      <c r="D10" s="111">
        <v>329.90279819132445</v>
      </c>
      <c r="E10" s="111">
        <v>399.21494498053141</v>
      </c>
      <c r="F10" s="111">
        <v>362.02496181013561</v>
      </c>
      <c r="G10" s="111">
        <v>324.49459308883945</v>
      </c>
      <c r="H10" s="111">
        <v>293.31594385057446</v>
      </c>
      <c r="I10" s="111">
        <v>238.24477151056445</v>
      </c>
      <c r="J10" s="111">
        <v>218.8975513756356</v>
      </c>
    </row>
    <row r="11" spans="1:12">
      <c r="A11" s="133" t="s">
        <v>170</v>
      </c>
      <c r="B11" s="110">
        <v>2.4287603381030105E-2</v>
      </c>
      <c r="C11" s="111">
        <v>342</v>
      </c>
      <c r="D11" s="111">
        <v>401.64597431089993</v>
      </c>
      <c r="E11" s="111">
        <v>450.4620418696976</v>
      </c>
      <c r="F11" s="111">
        <v>500.90829388105351</v>
      </c>
      <c r="G11" s="111">
        <v>497.55083825045165</v>
      </c>
      <c r="H11" s="111">
        <v>484.58736774737844</v>
      </c>
      <c r="I11" s="111">
        <v>486.63569728493525</v>
      </c>
      <c r="J11" s="111">
        <v>479.56132423373072</v>
      </c>
    </row>
    <row r="12" spans="1:12">
      <c r="A12" s="109" t="s">
        <v>40</v>
      </c>
      <c r="B12" s="110"/>
      <c r="C12" s="111"/>
      <c r="D12" s="111">
        <v>436.486449070871</v>
      </c>
      <c r="E12" s="111">
        <v>392.73200314953021</v>
      </c>
      <c r="F12" s="111">
        <v>373.15964352223881</v>
      </c>
      <c r="G12" s="111">
        <v>353.79687032965694</v>
      </c>
      <c r="H12" s="111">
        <v>331.03277769730818</v>
      </c>
      <c r="I12" s="111">
        <v>326.77141456630534</v>
      </c>
      <c r="J12" s="111">
        <v>317.89433721624971</v>
      </c>
    </row>
    <row r="13" spans="1:12">
      <c r="A13" s="109" t="s">
        <v>39</v>
      </c>
      <c r="B13" s="110">
        <v>1.5872989287365417E-3</v>
      </c>
      <c r="C13" s="111">
        <v>26</v>
      </c>
      <c r="D13" s="111">
        <v>26.249285067499997</v>
      </c>
      <c r="E13" s="111">
        <v>25.724374439483505</v>
      </c>
      <c r="F13" s="111">
        <v>18.047296551341503</v>
      </c>
      <c r="G13" s="111">
        <v>20.012217471082856</v>
      </c>
      <c r="H13" s="111">
        <v>13.463359553262691</v>
      </c>
      <c r="I13" s="111">
        <v>10.266712994360729</v>
      </c>
      <c r="J13" s="111">
        <v>8.7354124705227143</v>
      </c>
    </row>
    <row r="14" spans="1:12" ht="15.75" thickBot="1">
      <c r="A14" s="109" t="s">
        <v>40</v>
      </c>
      <c r="B14" s="110">
        <v>8.8946182801375451E-3</v>
      </c>
      <c r="C14" s="111">
        <v>157</v>
      </c>
      <c r="D14" s="111">
        <v>384.15698867971196</v>
      </c>
      <c r="E14" s="111">
        <v>339.90811581451618</v>
      </c>
      <c r="F14" s="111">
        <v>329.30674734763346</v>
      </c>
      <c r="G14" s="111">
        <v>309.41324162420017</v>
      </c>
      <c r="H14" s="111">
        <v>294.16707616614485</v>
      </c>
      <c r="I14" s="111">
        <v>293.67088350749509</v>
      </c>
      <c r="J14" s="111">
        <v>287.29463310981237</v>
      </c>
    </row>
    <row r="15" spans="1:12">
      <c r="A15" s="112" t="s">
        <v>67</v>
      </c>
      <c r="B15" s="104"/>
      <c r="C15" s="104"/>
      <c r="D15" s="113">
        <v>1.3681914692403909</v>
      </c>
      <c r="E15" s="113">
        <v>0.46534431546300675</v>
      </c>
      <c r="F15" s="113">
        <v>0.41063122573181549</v>
      </c>
      <c r="G15" s="113">
        <v>0.26188417926357971</v>
      </c>
      <c r="H15" s="113">
        <v>1.7500090572350233E-2</v>
      </c>
      <c r="I15" s="113">
        <v>1.0715568513158663E-2</v>
      </c>
      <c r="J15" s="113">
        <v>1.0382369749676081E-2</v>
      </c>
    </row>
    <row r="16" spans="1:12" ht="15.75" thickBot="1">
      <c r="A16" s="114" t="s">
        <v>68</v>
      </c>
      <c r="B16" s="115"/>
      <c r="C16" s="115"/>
      <c r="D16" s="116">
        <v>24.711983854418627</v>
      </c>
      <c r="E16" s="116">
        <v>26.634168580067495</v>
      </c>
      <c r="F16" s="116">
        <v>25.394968397532011</v>
      </c>
      <c r="G16" s="116">
        <v>24.109527055110352</v>
      </c>
      <c r="H16" s="116">
        <v>23.384841887328275</v>
      </c>
      <c r="I16" s="116">
        <v>22.823102495936368</v>
      </c>
      <c r="J16" s="116">
        <v>21.853909266164973</v>
      </c>
    </row>
    <row r="17" spans="1:10">
      <c r="A17" s="101" t="s">
        <v>79</v>
      </c>
      <c r="D17" s="101">
        <v>689</v>
      </c>
      <c r="E17" s="101">
        <v>377.41455309610001</v>
      </c>
      <c r="F17" s="101">
        <v>255.66792306510001</v>
      </c>
      <c r="G17" s="101">
        <v>133.92129303410002</v>
      </c>
      <c r="H17" s="101">
        <v>60.873315015500005</v>
      </c>
      <c r="I17" s="101">
        <v>36.523989009299996</v>
      </c>
      <c r="J17" s="101">
        <v>30.436657507750002</v>
      </c>
    </row>
    <row r="19" spans="1:10">
      <c r="C19" s="101" t="s">
        <v>97</v>
      </c>
      <c r="D19" s="101">
        <v>190.02809499999998</v>
      </c>
      <c r="E19" s="101">
        <v>169.71913261930797</v>
      </c>
      <c r="F19" s="101">
        <v>154.22244993139236</v>
      </c>
      <c r="G19" s="101">
        <v>141.56883427751308</v>
      </c>
      <c r="H19" s="101">
        <v>131.88672519196047</v>
      </c>
      <c r="I19" s="101">
        <v>124.67047206368738</v>
      </c>
      <c r="J19" s="101">
        <v>119.35041451106804</v>
      </c>
    </row>
    <row r="20" spans="1:10">
      <c r="A20" s="101" t="s">
        <v>168</v>
      </c>
    </row>
  </sheetData>
  <mergeCells count="1">
    <mergeCell ref="A2:J2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7"/>
  <dimension ref="A1:P11"/>
  <sheetViews>
    <sheetView workbookViewId="0">
      <selection activeCell="C1" sqref="C1:C1048576"/>
    </sheetView>
  </sheetViews>
  <sheetFormatPr defaultRowHeight="15"/>
  <sheetData>
    <row r="1" spans="1:16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17.25">
      <c r="A2" s="267" t="s">
        <v>502</v>
      </c>
      <c r="B2" s="268"/>
      <c r="C2" s="268"/>
      <c r="D2" s="268"/>
      <c r="E2" s="268"/>
      <c r="F2" s="268"/>
      <c r="G2" s="268"/>
      <c r="H2" s="268"/>
      <c r="I2" s="3"/>
      <c r="J2" s="3"/>
      <c r="K2" s="3"/>
      <c r="L2" s="3"/>
      <c r="M2" s="3"/>
      <c r="N2" s="3"/>
      <c r="O2" s="3"/>
      <c r="P2" s="3"/>
    </row>
    <row r="3" spans="1:16">
      <c r="B3" s="7">
        <v>2019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  <c r="I3" s="3"/>
      <c r="J3" s="3"/>
      <c r="K3" s="3"/>
      <c r="L3" s="3"/>
      <c r="M3" s="3"/>
      <c r="N3" s="3"/>
      <c r="O3" s="3"/>
      <c r="P3" s="3"/>
    </row>
    <row r="4" spans="1:16">
      <c r="A4" s="8" t="s">
        <v>18</v>
      </c>
      <c r="B4" s="6">
        <v>21149.573010000004</v>
      </c>
      <c r="C4" s="6">
        <v>21722.337547921299</v>
      </c>
      <c r="D4" s="6">
        <v>22422.105098274289</v>
      </c>
      <c r="E4" s="6">
        <v>21524.946849892571</v>
      </c>
      <c r="F4" s="6">
        <v>19665.143403452628</v>
      </c>
      <c r="G4" s="6">
        <v>17100.791612869049</v>
      </c>
      <c r="H4" s="6">
        <v>13747.526751031512</v>
      </c>
      <c r="I4" s="3"/>
      <c r="J4" s="3"/>
      <c r="K4" s="3"/>
      <c r="L4" s="3"/>
      <c r="M4" s="3"/>
      <c r="N4" s="3"/>
      <c r="O4" s="3"/>
      <c r="P4" s="3"/>
    </row>
    <row r="5" spans="1:16">
      <c r="A5" s="8" t="s">
        <v>19</v>
      </c>
      <c r="B5" s="6">
        <v>6382.6370400000005</v>
      </c>
      <c r="C5" s="6">
        <v>6510.8064255322224</v>
      </c>
      <c r="D5" s="6">
        <v>7088.6150913098872</v>
      </c>
      <c r="E5" s="6">
        <v>6813.7647263851468</v>
      </c>
      <c r="F5" s="6">
        <v>6283.0777396537578</v>
      </c>
      <c r="G5" s="6">
        <v>5423.0129444489676</v>
      </c>
      <c r="H5" s="6">
        <v>4891.4555945946067</v>
      </c>
      <c r="I5" s="3"/>
      <c r="J5" s="3"/>
      <c r="K5" s="3"/>
      <c r="L5" s="3"/>
      <c r="M5" s="3"/>
      <c r="N5" s="3"/>
      <c r="O5" s="3"/>
      <c r="P5" s="3"/>
    </row>
    <row r="6" spans="1:16">
      <c r="A6" s="8" t="s">
        <v>20</v>
      </c>
      <c r="B6" s="6">
        <v>529.22315000000003</v>
      </c>
      <c r="C6" s="6">
        <v>578.99871770045479</v>
      </c>
      <c r="D6" s="6">
        <v>611.19036648810277</v>
      </c>
      <c r="E6" s="6">
        <v>657.42333568682784</v>
      </c>
      <c r="F6" s="6">
        <v>653.71907186156557</v>
      </c>
      <c r="G6" s="6">
        <v>668.8252171401773</v>
      </c>
      <c r="H6" s="6">
        <v>690.58195070928127</v>
      </c>
      <c r="I6" s="3"/>
      <c r="J6" s="3"/>
      <c r="K6" s="3"/>
      <c r="L6" s="3"/>
      <c r="M6" s="3"/>
      <c r="N6" s="3"/>
      <c r="O6" s="3"/>
      <c r="P6" s="3"/>
    </row>
    <row r="7" spans="1:16">
      <c r="A7" s="8" t="s">
        <v>21</v>
      </c>
      <c r="B7" s="6">
        <v>408.88754000000006</v>
      </c>
      <c r="C7" s="6">
        <v>476.9463153522272</v>
      </c>
      <c r="D7" s="6">
        <v>509.97885733734063</v>
      </c>
      <c r="E7" s="6">
        <v>595.37665056692117</v>
      </c>
      <c r="F7" s="6">
        <v>603.73573847113278</v>
      </c>
      <c r="G7" s="6">
        <v>667.8014061084632</v>
      </c>
      <c r="H7" s="6">
        <v>663.56873841640481</v>
      </c>
      <c r="I7" s="3"/>
      <c r="J7" s="3"/>
      <c r="K7" s="3"/>
      <c r="L7" s="3"/>
      <c r="M7" s="3"/>
      <c r="N7" s="3"/>
      <c r="O7" s="3"/>
      <c r="P7" s="3"/>
    </row>
    <row r="8" spans="1:16">
      <c r="A8" s="8" t="s">
        <v>17</v>
      </c>
      <c r="B8" s="6">
        <v>2154.1597589438334</v>
      </c>
      <c r="C8" s="6">
        <v>2356.4368938844104</v>
      </c>
      <c r="D8" s="6">
        <v>2319.1726050828593</v>
      </c>
      <c r="E8" s="6">
        <v>2301.6257987659897</v>
      </c>
      <c r="F8" s="6">
        <v>2358.2538871643305</v>
      </c>
      <c r="G8" s="6">
        <v>2465.8997922135936</v>
      </c>
      <c r="H8" s="6">
        <v>2549.3524419336218</v>
      </c>
    </row>
    <row r="9" spans="1:16">
      <c r="A9" s="8" t="s">
        <v>22</v>
      </c>
      <c r="B9" s="6">
        <v>1825.43317</v>
      </c>
      <c r="C9" s="6">
        <v>2522.9168356087171</v>
      </c>
      <c r="D9" s="6">
        <v>2637.0281049479427</v>
      </c>
      <c r="E9" s="6">
        <v>2532.1147503754942</v>
      </c>
      <c r="F9" s="6">
        <v>2318.7700199286701</v>
      </c>
      <c r="G9" s="6">
        <v>2012.9161588351176</v>
      </c>
      <c r="H9" s="6">
        <v>1665.8925122846599</v>
      </c>
    </row>
    <row r="10" spans="1:16">
      <c r="A10" s="8" t="s">
        <v>23</v>
      </c>
      <c r="B10" s="6">
        <v>530.40178006587473</v>
      </c>
      <c r="C10" s="6">
        <v>615.15846573777708</v>
      </c>
      <c r="D10" s="6">
        <v>768.7988179080163</v>
      </c>
      <c r="E10" s="6">
        <v>1207.0073661718636</v>
      </c>
      <c r="F10" s="6">
        <v>2015.0112903920517</v>
      </c>
      <c r="G10" s="6">
        <v>2943.6237283034084</v>
      </c>
      <c r="H10" s="6">
        <v>3947.0637344038355</v>
      </c>
    </row>
    <row r="11" spans="1:16">
      <c r="A11" s="8" t="s">
        <v>172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712.32797395856983</v>
      </c>
      <c r="H11" s="6">
        <v>1785.7226777743931</v>
      </c>
    </row>
  </sheetData>
  <mergeCells count="1">
    <mergeCell ref="A2:H2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5"/>
  <dimension ref="A1:H11"/>
  <sheetViews>
    <sheetView workbookViewId="0">
      <selection activeCell="C1" sqref="C1:C1048576"/>
    </sheetView>
  </sheetViews>
  <sheetFormatPr defaultRowHeight="15"/>
  <cols>
    <col min="1" max="1" width="13.42578125" style="3" bestFit="1" customWidth="1"/>
    <col min="2" max="16384" width="9.140625" style="3"/>
  </cols>
  <sheetData>
    <row r="1" spans="1:8" ht="15.75" customHeight="1"/>
    <row r="2" spans="1:8" ht="15.75" customHeight="1">
      <c r="A2" s="205" t="s">
        <v>501</v>
      </c>
      <c r="B2" s="35"/>
      <c r="C2" s="35"/>
      <c r="D2" s="35"/>
      <c r="E2" s="35"/>
      <c r="F2" s="35"/>
      <c r="G2" s="35"/>
      <c r="H2" s="35"/>
    </row>
    <row r="3" spans="1:8" ht="17.25" customHeight="1"/>
    <row r="4" spans="1:8" ht="17.25" customHeight="1">
      <c r="B4" s="3">
        <v>2019</v>
      </c>
      <c r="C4" s="3">
        <v>2025</v>
      </c>
      <c r="D4" s="3">
        <v>2030</v>
      </c>
      <c r="E4" s="3">
        <v>2035</v>
      </c>
      <c r="F4" s="3">
        <v>2040</v>
      </c>
      <c r="G4" s="3">
        <v>2045</v>
      </c>
      <c r="H4" s="3">
        <v>2050</v>
      </c>
    </row>
    <row r="5" spans="1:8" ht="15" customHeight="1">
      <c r="A5" s="3" t="s">
        <v>52</v>
      </c>
      <c r="B5" s="3">
        <v>4459.6915593977328</v>
      </c>
      <c r="C5" s="3">
        <v>4550.3659303747772</v>
      </c>
      <c r="D5" s="3">
        <v>4792.617925251704</v>
      </c>
      <c r="E5" s="3">
        <v>4518.3645818419154</v>
      </c>
      <c r="F5" s="3">
        <v>4128.7231298336328</v>
      </c>
      <c r="G5" s="3">
        <v>3578.612943347614</v>
      </c>
      <c r="H5" s="3">
        <v>3007.7135079013019</v>
      </c>
    </row>
    <row r="6" spans="1:8" ht="15" customHeight="1">
      <c r="A6" s="3" t="s">
        <v>53</v>
      </c>
      <c r="B6" s="3">
        <v>2751.6004355961977</v>
      </c>
      <c r="C6" s="3">
        <v>2856.2608756836053</v>
      </c>
      <c r="D6" s="3">
        <v>2940.7283808843708</v>
      </c>
      <c r="E6" s="3">
        <v>2929.6518814168994</v>
      </c>
      <c r="F6" s="3">
        <v>2718.0802425471129</v>
      </c>
      <c r="G6" s="3">
        <v>2433.7086465248326</v>
      </c>
      <c r="H6" s="3">
        <v>2021.9405038235677</v>
      </c>
    </row>
    <row r="7" spans="1:8" ht="15" customHeight="1"/>
    <row r="8" spans="1:8" ht="15" customHeight="1">
      <c r="A8" s="3" t="s">
        <v>54</v>
      </c>
      <c r="B8" s="3">
        <v>417.14113089797502</v>
      </c>
      <c r="C8" s="3">
        <v>448.82635069755497</v>
      </c>
      <c r="D8" s="3">
        <v>426.97193898315101</v>
      </c>
      <c r="E8" s="3">
        <v>403.83253893414297</v>
      </c>
      <c r="F8" s="3">
        <v>390.94981760600598</v>
      </c>
      <c r="G8" s="3">
        <v>380.866426671358</v>
      </c>
      <c r="H8" s="3">
        <v>363.55406711038302</v>
      </c>
    </row>
    <row r="9" spans="1:8" ht="15" customHeight="1">
      <c r="A9" s="3" t="s">
        <v>55</v>
      </c>
      <c r="B9" s="3">
        <v>258.92127899644345</v>
      </c>
      <c r="C9" s="3">
        <v>273.14716097805973</v>
      </c>
      <c r="D9" s="3">
        <v>298.5274686407829</v>
      </c>
      <c r="E9" s="3">
        <v>306.14035225901085</v>
      </c>
      <c r="F9" s="3">
        <v>294.26666905622153</v>
      </c>
      <c r="G9" s="3">
        <v>263.62929729628394</v>
      </c>
      <c r="H9" s="3">
        <v>240.55649735114895</v>
      </c>
    </row>
    <row r="10" spans="1:8" ht="15" customHeight="1">
      <c r="A10" s="56" t="s">
        <v>99</v>
      </c>
      <c r="B10" s="3">
        <v>138.94753803250001</v>
      </c>
      <c r="C10" s="3">
        <v>152.01611333225401</v>
      </c>
      <c r="D10" s="3">
        <v>160.46803072145099</v>
      </c>
      <c r="E10" s="3">
        <v>172.60649678457699</v>
      </c>
      <c r="F10" s="3">
        <v>171.633942317254</v>
      </c>
      <c r="G10" s="3">
        <v>175.60006076015401</v>
      </c>
      <c r="H10" s="3">
        <v>181.31229115872199</v>
      </c>
    </row>
    <row r="11" spans="1:8" ht="15" customHeight="1">
      <c r="A11" s="3" t="s">
        <v>56</v>
      </c>
      <c r="B11" s="3">
        <v>81</v>
      </c>
      <c r="C11" s="3">
        <v>81</v>
      </c>
      <c r="D11" s="3">
        <v>81</v>
      </c>
      <c r="E11" s="3">
        <v>81</v>
      </c>
      <c r="F11" s="3">
        <v>81</v>
      </c>
      <c r="G11" s="3">
        <v>81</v>
      </c>
      <c r="H11" s="3">
        <v>81</v>
      </c>
    </row>
  </sheetData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2:H44"/>
  <sheetViews>
    <sheetView zoomScale="85" zoomScaleNormal="85" workbookViewId="0">
      <selection activeCell="C1" sqref="C1:C1048576"/>
    </sheetView>
  </sheetViews>
  <sheetFormatPr defaultRowHeight="15"/>
  <cols>
    <col min="1" max="1" width="9.140625" style="162"/>
    <col min="2" max="8" width="10.85546875" style="162" customWidth="1"/>
    <col min="9" max="16384" width="9.140625" style="162"/>
  </cols>
  <sheetData>
    <row r="2" spans="1:8" ht="17.25">
      <c r="A2" s="57" t="s">
        <v>500</v>
      </c>
    </row>
    <row r="3" spans="1:8">
      <c r="B3" s="60">
        <v>2019</v>
      </c>
      <c r="C3" s="60">
        <v>2025</v>
      </c>
      <c r="D3" s="60">
        <v>2030</v>
      </c>
      <c r="E3" s="60">
        <v>2035</v>
      </c>
      <c r="F3" s="60">
        <v>2040</v>
      </c>
      <c r="G3" s="60">
        <v>2045</v>
      </c>
      <c r="H3" s="63">
        <v>2050</v>
      </c>
    </row>
    <row r="4" spans="1:8">
      <c r="A4" s="162" t="s">
        <v>17</v>
      </c>
      <c r="B4" s="163">
        <v>17921.899780000003</v>
      </c>
      <c r="C4" s="163">
        <v>19674.278357274579</v>
      </c>
      <c r="D4" s="163">
        <v>19184.693149880139</v>
      </c>
      <c r="E4" s="163">
        <v>16674.846375936158</v>
      </c>
      <c r="F4" s="163">
        <v>15471.125878386863</v>
      </c>
      <c r="G4" s="163">
        <v>14434.89638898514</v>
      </c>
      <c r="H4" s="163">
        <v>12796.258993878748</v>
      </c>
    </row>
    <row r="5" spans="1:8">
      <c r="A5" s="162" t="s">
        <v>76</v>
      </c>
      <c r="B5" s="163">
        <v>12416.001920000001</v>
      </c>
      <c r="C5" s="163">
        <v>14195.321946534674</v>
      </c>
      <c r="D5" s="163">
        <v>14502.81080069105</v>
      </c>
      <c r="E5" s="163">
        <v>15778.871388258871</v>
      </c>
      <c r="F5" s="163">
        <v>16127.458961645198</v>
      </c>
      <c r="G5" s="163">
        <v>16741.095291324535</v>
      </c>
      <c r="H5" s="163">
        <v>17488.11931795768</v>
      </c>
    </row>
    <row r="6" spans="1:8">
      <c r="A6" s="162" t="s">
        <v>58</v>
      </c>
      <c r="B6" s="163">
        <v>6905.2427200000011</v>
      </c>
      <c r="C6" s="163">
        <v>7228.5286151172213</v>
      </c>
      <c r="D6" s="163">
        <v>7143.823792700281</v>
      </c>
      <c r="E6" s="163">
        <v>6234.196108166494</v>
      </c>
      <c r="F6" s="163">
        <v>5589.3575572208738</v>
      </c>
      <c r="G6" s="163">
        <v>4859.3313690267796</v>
      </c>
      <c r="H6" s="163">
        <v>4111.2586248919051</v>
      </c>
    </row>
    <row r="7" spans="1:8">
      <c r="A7" s="162" t="s">
        <v>77</v>
      </c>
      <c r="B7" s="163">
        <v>5560.0006199999998</v>
      </c>
      <c r="C7" s="163">
        <v>5380.9123894791574</v>
      </c>
      <c r="D7" s="163">
        <v>4991.1705320118472</v>
      </c>
      <c r="E7" s="163">
        <v>4567.8872022070727</v>
      </c>
      <c r="F7" s="163">
        <v>4126.7498532046075</v>
      </c>
      <c r="G7" s="163">
        <v>3678.3423982247309</v>
      </c>
      <c r="H7" s="163">
        <v>3719.6813821719697</v>
      </c>
    </row>
    <row r="8" spans="1:8">
      <c r="A8" s="162" t="s">
        <v>61</v>
      </c>
      <c r="B8" s="164">
        <v>1753.8854100000001</v>
      </c>
      <c r="C8" s="164">
        <v>1085.2242644619359</v>
      </c>
      <c r="D8" s="164">
        <v>613.69304262240405</v>
      </c>
      <c r="E8" s="164">
        <v>327.42686296341014</v>
      </c>
      <c r="F8" s="164">
        <v>174.71818048236736</v>
      </c>
      <c r="G8" s="164">
        <v>102.91005256302417</v>
      </c>
      <c r="H8" s="164">
        <v>57.841590653326904</v>
      </c>
    </row>
    <row r="9" spans="1:8">
      <c r="A9" s="162" t="s">
        <v>74</v>
      </c>
      <c r="B9" s="163">
        <v>274.16561999999999</v>
      </c>
      <c r="C9" s="163">
        <v>298.998837408714</v>
      </c>
      <c r="D9" s="163">
        <v>283.66356859561398</v>
      </c>
      <c r="E9" s="163">
        <v>280.21413636523698</v>
      </c>
      <c r="F9" s="163">
        <v>281.83661346320298</v>
      </c>
      <c r="G9" s="163">
        <v>297.01184661994603</v>
      </c>
      <c r="H9" s="163">
        <v>309.03453359943899</v>
      </c>
    </row>
    <row r="10" spans="1:8">
      <c r="A10" s="162" t="s">
        <v>80</v>
      </c>
      <c r="B10" s="163">
        <v>343.89909999999998</v>
      </c>
      <c r="C10" s="163">
        <v>410.23232779941594</v>
      </c>
      <c r="D10" s="163">
        <v>431.7780768407423</v>
      </c>
      <c r="E10" s="163">
        <v>465.04959806979207</v>
      </c>
      <c r="F10" s="163">
        <v>503.92906890782484</v>
      </c>
      <c r="G10" s="163">
        <v>570.24069305135981</v>
      </c>
      <c r="H10" s="163">
        <v>674.97712999432633</v>
      </c>
    </row>
    <row r="11" spans="1:8">
      <c r="A11" s="162" t="s">
        <v>59</v>
      </c>
      <c r="B11" s="163">
        <v>841.33745999999996</v>
      </c>
      <c r="C11" s="163">
        <v>659.98345322295017</v>
      </c>
      <c r="D11" s="163">
        <v>627.71759511524965</v>
      </c>
      <c r="E11" s="163">
        <v>636.33252685695436</v>
      </c>
      <c r="F11" s="163">
        <v>594.60593840398565</v>
      </c>
      <c r="G11" s="163">
        <v>529.78089313351597</v>
      </c>
      <c r="H11" s="163">
        <v>429.21048677253043</v>
      </c>
    </row>
    <row r="12" spans="1:8">
      <c r="B12" s="165"/>
    </row>
    <row r="13" spans="1:8">
      <c r="B13" s="166"/>
    </row>
    <row r="14" spans="1:8">
      <c r="A14" s="59"/>
      <c r="B14" s="60">
        <v>2019</v>
      </c>
      <c r="C14" s="60">
        <v>2025</v>
      </c>
      <c r="D14" s="60">
        <v>2030</v>
      </c>
      <c r="E14" s="60">
        <v>2035</v>
      </c>
      <c r="F14" s="60">
        <v>2040</v>
      </c>
      <c r="G14" s="60">
        <v>2045</v>
      </c>
      <c r="H14" s="63">
        <v>2050</v>
      </c>
    </row>
    <row r="15" spans="1:8">
      <c r="A15" s="61" t="s">
        <v>17</v>
      </c>
      <c r="B15" s="25">
        <v>13025.611630000003</v>
      </c>
      <c r="C15" s="25">
        <v>13958.733012663826</v>
      </c>
      <c r="D15" s="25">
        <v>13227.153321345744</v>
      </c>
      <c r="E15" s="25">
        <v>10974.926138218625</v>
      </c>
      <c r="F15" s="25">
        <v>9791.6714460628427</v>
      </c>
      <c r="G15" s="25">
        <v>8695.7013307189663</v>
      </c>
      <c r="H15" s="25">
        <v>7372.2164830107913</v>
      </c>
    </row>
    <row r="16" spans="1:8">
      <c r="A16" s="61" t="s">
        <v>57</v>
      </c>
      <c r="B16" s="25">
        <v>6752.4710400000013</v>
      </c>
      <c r="C16" s="25">
        <v>7016.2842687336406</v>
      </c>
      <c r="D16" s="25">
        <v>6931.967836724777</v>
      </c>
      <c r="E16" s="25">
        <v>6013.2510521351032</v>
      </c>
      <c r="F16" s="25">
        <v>5333.7722020240872</v>
      </c>
      <c r="G16" s="25">
        <v>4560.9826651898902</v>
      </c>
      <c r="H16" s="25">
        <v>3769.376313169164</v>
      </c>
    </row>
    <row r="17" spans="1:8">
      <c r="A17" s="61" t="s">
        <v>115</v>
      </c>
      <c r="B17" s="25">
        <v>5453.0046200000006</v>
      </c>
      <c r="C17" s="25">
        <v>6597.7489411924698</v>
      </c>
      <c r="D17" s="25">
        <v>6955.1760894357012</v>
      </c>
      <c r="E17" s="25">
        <v>7992.4240481700663</v>
      </c>
      <c r="F17" s="25">
        <v>8457.8828248441969</v>
      </c>
      <c r="G17" s="25">
        <v>8911.9404937442723</v>
      </c>
      <c r="H17" s="25">
        <v>9412.3734116583892</v>
      </c>
    </row>
    <row r="18" spans="1:8">
      <c r="A18" s="61" t="s">
        <v>77</v>
      </c>
      <c r="B18" s="25">
        <v>4698.0547999999999</v>
      </c>
      <c r="C18" s="25">
        <v>4496.4266828844047</v>
      </c>
      <c r="D18" s="25">
        <v>4061.9705240535955</v>
      </c>
      <c r="E18" s="25">
        <v>3673.8455660194195</v>
      </c>
      <c r="F18" s="25">
        <v>3383.7670766943847</v>
      </c>
      <c r="G18" s="25">
        <v>2953.4624879676603</v>
      </c>
      <c r="H18" s="25">
        <v>2823.9455515004556</v>
      </c>
    </row>
    <row r="19" spans="1:8">
      <c r="A19" s="61" t="s">
        <v>61</v>
      </c>
      <c r="B19" s="25">
        <v>331.31543999999997</v>
      </c>
      <c r="C19" s="25">
        <v>183.89586475358428</v>
      </c>
      <c r="D19" s="25">
        <v>74.967452820437714</v>
      </c>
      <c r="E19" s="25">
        <v>30.871134482807001</v>
      </c>
      <c r="F19" s="25">
        <v>14.952057001922988</v>
      </c>
      <c r="G19" s="25">
        <v>7.0161980112139668</v>
      </c>
      <c r="H19" s="25">
        <v>2.0705337959981684</v>
      </c>
    </row>
    <row r="20" spans="1:8">
      <c r="A20" s="61" t="s">
        <v>59</v>
      </c>
      <c r="B20" s="25">
        <v>76.664960000000008</v>
      </c>
      <c r="C20" s="25">
        <v>97.584985122060203</v>
      </c>
      <c r="D20" s="25">
        <v>94.278311010704996</v>
      </c>
      <c r="E20" s="25">
        <v>106.10303448327113</v>
      </c>
      <c r="F20" s="25">
        <v>104.23222851089979</v>
      </c>
      <c r="G20" s="25">
        <v>95.810642225572167</v>
      </c>
      <c r="H20" s="25">
        <v>69.328919740787725</v>
      </c>
    </row>
    <row r="21" spans="1:8">
      <c r="A21" s="61" t="s">
        <v>78</v>
      </c>
      <c r="B21" s="25">
        <v>79.444530000000015</v>
      </c>
      <c r="C21" s="25">
        <v>104.65805509005938</v>
      </c>
      <c r="D21" s="25">
        <v>117.58263597656467</v>
      </c>
      <c r="E21" s="25">
        <v>137.15141009731266</v>
      </c>
      <c r="F21" s="25">
        <v>159.06978802279193</v>
      </c>
      <c r="G21" s="25">
        <v>205.79551242173321</v>
      </c>
      <c r="H21" s="25">
        <v>285.28200556602508</v>
      </c>
    </row>
    <row r="22" spans="1:8">
      <c r="A22" s="61"/>
      <c r="B22"/>
      <c r="C22"/>
      <c r="D22"/>
      <c r="E22"/>
      <c r="F22"/>
      <c r="G22"/>
      <c r="H22" s="64"/>
    </row>
    <row r="23" spans="1:8">
      <c r="A23" s="61"/>
      <c r="B23" s="25"/>
      <c r="C23" s="25"/>
      <c r="D23" s="25"/>
      <c r="E23" s="25"/>
      <c r="F23" s="25"/>
      <c r="G23" s="25"/>
      <c r="H23" s="65"/>
    </row>
    <row r="24" spans="1:8">
      <c r="A24" s="66"/>
      <c r="B24" s="67"/>
      <c r="C24" s="68"/>
      <c r="D24" s="68"/>
      <c r="E24" s="68"/>
      <c r="F24" s="68"/>
      <c r="G24" s="68"/>
      <c r="H24" s="68"/>
    </row>
    <row r="25" spans="1:8">
      <c r="D25" s="163"/>
    </row>
    <row r="26" spans="1:8">
      <c r="A26"/>
      <c r="B26">
        <v>2019</v>
      </c>
      <c r="C26">
        <v>2025</v>
      </c>
      <c r="D26">
        <v>2030</v>
      </c>
      <c r="E26">
        <v>2035</v>
      </c>
      <c r="F26">
        <v>2040</v>
      </c>
      <c r="G26">
        <v>2045</v>
      </c>
      <c r="H26">
        <v>2050</v>
      </c>
    </row>
    <row r="27" spans="1:8">
      <c r="A27" t="s">
        <v>23</v>
      </c>
      <c r="B27" s="2">
        <v>6653.9998300000007</v>
      </c>
      <c r="C27" s="2">
        <v>7281.1743775314881</v>
      </c>
      <c r="D27" s="2">
        <v>7228.6363496930917</v>
      </c>
      <c r="E27" s="2">
        <v>7465.240725353573</v>
      </c>
      <c r="F27" s="2">
        <v>7348.9123251452993</v>
      </c>
      <c r="G27" s="2">
        <v>7507.2167234878398</v>
      </c>
      <c r="H27" s="2">
        <v>7748.1074875061468</v>
      </c>
    </row>
    <row r="28" spans="1:8">
      <c r="A28" t="s">
        <v>17</v>
      </c>
      <c r="B28" s="2">
        <v>4641.7888599999997</v>
      </c>
      <c r="C28" s="2">
        <v>5389.3053266129573</v>
      </c>
      <c r="D28" s="2">
        <v>5596.0272526462877</v>
      </c>
      <c r="E28" s="2">
        <v>5339.6019852311101</v>
      </c>
      <c r="F28" s="2">
        <v>5314.1439221687615</v>
      </c>
      <c r="G28" s="2">
        <v>5367.9553658821751</v>
      </c>
      <c r="H28" s="2">
        <v>5054.5815223551044</v>
      </c>
    </row>
    <row r="29" spans="1:8">
      <c r="A29" t="s">
        <v>61</v>
      </c>
      <c r="B29" s="2">
        <v>1419.4647600000001</v>
      </c>
      <c r="C29" s="2">
        <v>897.74211563646065</v>
      </c>
      <c r="D29" s="2">
        <v>535.2637866839259</v>
      </c>
      <c r="E29" s="2">
        <v>294.06142546337446</v>
      </c>
      <c r="F29" s="2">
        <v>158.38045936699015</v>
      </c>
      <c r="G29" s="2">
        <v>95.098310162525152</v>
      </c>
      <c r="H29" s="2">
        <v>55.384113208093787</v>
      </c>
    </row>
    <row r="30" spans="1:8">
      <c r="A30" t="s">
        <v>77</v>
      </c>
      <c r="B30" s="2">
        <v>851.66489999999999</v>
      </c>
      <c r="C30" s="2">
        <v>873.27445928487555</v>
      </c>
      <c r="D30" s="2">
        <v>915.99776140732354</v>
      </c>
      <c r="E30" s="2">
        <v>879.17905628652227</v>
      </c>
      <c r="F30" s="2">
        <v>727.37342716034937</v>
      </c>
      <c r="G30" s="2">
        <v>708.75366503062423</v>
      </c>
      <c r="H30" s="2">
        <v>879.39340828708396</v>
      </c>
    </row>
    <row r="31" spans="1:8">
      <c r="A31" t="s">
        <v>74</v>
      </c>
      <c r="B31" s="2">
        <v>274.16561999999999</v>
      </c>
      <c r="C31" s="2">
        <v>298.998837408714</v>
      </c>
      <c r="D31" s="2">
        <v>283.66356859561398</v>
      </c>
      <c r="E31" s="2">
        <v>280.21413636523698</v>
      </c>
      <c r="F31" s="2">
        <v>281.83661346320298</v>
      </c>
      <c r="G31" s="2">
        <v>297.01184661994603</v>
      </c>
      <c r="H31" s="2">
        <v>309.03453359943899</v>
      </c>
    </row>
    <row r="32" spans="1:8">
      <c r="A32" t="s">
        <v>80</v>
      </c>
      <c r="B32" s="2">
        <v>157.50509</v>
      </c>
      <c r="C32" s="2">
        <v>219.94331801428808</v>
      </c>
      <c r="D32" s="2">
        <v>236.84178523586434</v>
      </c>
      <c r="E32" s="2">
        <v>265.68655665709827</v>
      </c>
      <c r="F32" s="2">
        <v>310.37514178983503</v>
      </c>
      <c r="G32" s="2">
        <v>367.54950460008075</v>
      </c>
      <c r="H32" s="2">
        <v>429.9611613415168</v>
      </c>
    </row>
    <row r="33" spans="1:8">
      <c r="A33" t="s">
        <v>59</v>
      </c>
      <c r="B33" s="2">
        <v>96.819749999999999</v>
      </c>
      <c r="C33" s="2">
        <v>27.506103022037269</v>
      </c>
      <c r="D33" s="2">
        <v>22.083944893384089</v>
      </c>
      <c r="E33" s="2">
        <v>20.118882755680261</v>
      </c>
      <c r="F33" s="2">
        <v>16.509517115773129</v>
      </c>
      <c r="G33" s="2">
        <v>11.837020903195551</v>
      </c>
      <c r="H33" s="2">
        <v>6.6993876782526982</v>
      </c>
    </row>
    <row r="35" spans="1:8">
      <c r="A35" s="162" t="s">
        <v>249</v>
      </c>
    </row>
    <row r="36" spans="1:8">
      <c r="A36" t="s">
        <v>33</v>
      </c>
      <c r="B36">
        <v>2019</v>
      </c>
      <c r="C36">
        <v>2025</v>
      </c>
      <c r="D36">
        <v>2030</v>
      </c>
      <c r="E36">
        <v>2035</v>
      </c>
      <c r="F36">
        <v>2040</v>
      </c>
      <c r="G36">
        <v>2045</v>
      </c>
      <c r="H36">
        <v>2050</v>
      </c>
    </row>
    <row r="37" spans="1:8">
      <c r="A37" t="s">
        <v>23</v>
      </c>
      <c r="B37" s="2">
        <v>308.99747000000002</v>
      </c>
      <c r="C37" s="2">
        <v>316.3986278107144</v>
      </c>
      <c r="D37" s="2">
        <v>318.99836156225672</v>
      </c>
      <c r="E37" s="2">
        <v>321.20661473523012</v>
      </c>
      <c r="F37" s="2">
        <v>320.66381165570169</v>
      </c>
      <c r="G37" s="2">
        <v>321.93807409242328</v>
      </c>
      <c r="H37" s="2">
        <v>327.63841879314322</v>
      </c>
    </row>
    <row r="38" spans="1:8">
      <c r="A38" t="s">
        <v>75</v>
      </c>
      <c r="B38" s="2">
        <v>254.49929</v>
      </c>
      <c r="C38" s="2">
        <v>326.24001799779501</v>
      </c>
      <c r="D38" s="2">
        <v>361.51257588810699</v>
      </c>
      <c r="E38" s="2">
        <v>360.318252486424</v>
      </c>
      <c r="F38" s="2">
        <v>365.31051015525998</v>
      </c>
      <c r="G38" s="2">
        <v>371.239692383999</v>
      </c>
      <c r="H38" s="2">
        <v>369.460988512852</v>
      </c>
    </row>
    <row r="39" spans="1:8">
      <c r="A39" t="s">
        <v>61</v>
      </c>
      <c r="B39" s="2">
        <v>3.10521</v>
      </c>
      <c r="C39" s="2">
        <v>3.5862840718909998</v>
      </c>
      <c r="D39" s="2">
        <v>3.4618031180403799</v>
      </c>
      <c r="E39" s="2">
        <v>2.49430301722869</v>
      </c>
      <c r="F39" s="2">
        <v>1.38566411345422</v>
      </c>
      <c r="G39" s="2">
        <v>0.79554438928504101</v>
      </c>
      <c r="H39" s="2">
        <v>0.386943649234952</v>
      </c>
    </row>
    <row r="40" spans="1:8">
      <c r="A40" t="s">
        <v>77</v>
      </c>
      <c r="B40" s="2">
        <v>10.28092</v>
      </c>
      <c r="C40" s="2">
        <v>11.2112473098764</v>
      </c>
      <c r="D40" s="2">
        <v>13.202246550928001</v>
      </c>
      <c r="E40" s="2">
        <v>14.8625799011308</v>
      </c>
      <c r="F40" s="2">
        <v>15.609349349872501</v>
      </c>
      <c r="G40" s="2">
        <v>16.126245226446201</v>
      </c>
      <c r="H40" s="2">
        <v>16.3424223844303</v>
      </c>
    </row>
    <row r="41" spans="1:8">
      <c r="A41" t="s">
        <v>74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</row>
    <row r="42" spans="1:8">
      <c r="A42" t="s">
        <v>80</v>
      </c>
      <c r="B42" s="2">
        <v>166.39041</v>
      </c>
      <c r="C42" s="2">
        <v>173.70901693736349</v>
      </c>
      <c r="D42" s="2">
        <v>174.46416514674979</v>
      </c>
      <c r="E42" s="2">
        <v>175.43284513691711</v>
      </c>
      <c r="F42" s="2">
        <v>176.71344309038051</v>
      </c>
      <c r="G42" s="2">
        <v>177.61084752967261</v>
      </c>
      <c r="H42" s="2">
        <v>180.31064884268281</v>
      </c>
    </row>
    <row r="43" spans="1:8">
      <c r="A43" t="s">
        <v>59</v>
      </c>
      <c r="B43" s="2">
        <v>667.85275000000001</v>
      </c>
      <c r="C43" s="2">
        <v>534.89236507885266</v>
      </c>
      <c r="D43" s="2">
        <v>511.35533921116053</v>
      </c>
      <c r="E43" s="2">
        <v>510.11060961800297</v>
      </c>
      <c r="F43" s="2">
        <v>473.86419277731267</v>
      </c>
      <c r="G43" s="2">
        <v>422.13323000474821</v>
      </c>
      <c r="H43" s="2">
        <v>353.18217935348997</v>
      </c>
    </row>
    <row r="44" spans="1:8">
      <c r="A44" s="162" t="s">
        <v>58</v>
      </c>
      <c r="B44" s="162">
        <v>93.330749999999995</v>
      </c>
      <c r="C44" s="162">
        <v>124.166284141285</v>
      </c>
      <c r="D44" s="162">
        <v>114.745446457067</v>
      </c>
      <c r="E44" s="162">
        <v>107.72384220985499</v>
      </c>
      <c r="F44" s="162">
        <v>113.356051201604</v>
      </c>
      <c r="G44" s="162">
        <v>117.633532336763</v>
      </c>
      <c r="H44" s="162">
        <v>121.305625966843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2:H32"/>
  <sheetViews>
    <sheetView zoomScaleNormal="100" workbookViewId="0">
      <selection activeCell="C1" sqref="C1:C1048576"/>
    </sheetView>
  </sheetViews>
  <sheetFormatPr defaultRowHeight="15"/>
  <cols>
    <col min="1" max="16384" width="9.140625" style="167"/>
  </cols>
  <sheetData>
    <row r="2" spans="1:8" ht="17.25">
      <c r="A2" s="57" t="s">
        <v>499</v>
      </c>
    </row>
    <row r="3" spans="1:8">
      <c r="B3" s="167">
        <v>2019</v>
      </c>
      <c r="C3" s="167">
        <v>2025</v>
      </c>
      <c r="D3" s="167">
        <v>2030</v>
      </c>
      <c r="E3" s="167">
        <v>2035</v>
      </c>
      <c r="F3" s="167">
        <v>2040</v>
      </c>
      <c r="G3" s="167">
        <v>2045</v>
      </c>
      <c r="H3" s="167">
        <v>2050</v>
      </c>
    </row>
    <row r="4" spans="1:8">
      <c r="A4" s="167" t="s">
        <v>17</v>
      </c>
      <c r="B4" s="168">
        <v>3.5978213808350001</v>
      </c>
      <c r="C4" s="168">
        <v>3.9506542414024444</v>
      </c>
      <c r="D4" s="168">
        <v>3.8524506857081802</v>
      </c>
      <c r="E4" s="168">
        <v>3.3466256199657507</v>
      </c>
      <c r="F4" s="168">
        <v>3.1033035877045707</v>
      </c>
      <c r="G4" s="168">
        <v>2.891103909199455</v>
      </c>
      <c r="H4" s="168">
        <v>2.5573932614510442</v>
      </c>
    </row>
    <row r="5" spans="1:8">
      <c r="A5" s="167" t="s">
        <v>61</v>
      </c>
      <c r="B5" s="168">
        <v>0.61442370799603518</v>
      </c>
      <c r="C5" s="168">
        <v>0.37516659932961449</v>
      </c>
      <c r="D5" s="168">
        <v>0.20970329023616097</v>
      </c>
      <c r="E5" s="168">
        <v>0.11098072900986751</v>
      </c>
      <c r="F5" s="168">
        <v>5.9399231552161418E-2</v>
      </c>
      <c r="G5" s="168">
        <v>3.4798788856366045E-2</v>
      </c>
      <c r="H5" s="168">
        <v>1.9582814580884594E-2</v>
      </c>
    </row>
    <row r="6" spans="1:8">
      <c r="A6" s="167" t="s">
        <v>116</v>
      </c>
      <c r="B6" s="168">
        <v>0.23109288971886602</v>
      </c>
      <c r="C6" s="168">
        <v>0.24062207294882604</v>
      </c>
      <c r="D6" s="168">
        <v>0.23792241544297243</v>
      </c>
      <c r="E6" s="168">
        <v>0.20694106816147856</v>
      </c>
      <c r="F6" s="168">
        <v>0.18435255303192211</v>
      </c>
      <c r="G6" s="168">
        <v>0.1587665435054407</v>
      </c>
      <c r="H6" s="168">
        <v>0.13256587724473656</v>
      </c>
    </row>
    <row r="7" spans="1:8">
      <c r="A7" s="167" t="s">
        <v>59</v>
      </c>
      <c r="B7" s="168">
        <v>0.22114318942429995</v>
      </c>
      <c r="C7" s="168">
        <v>0.17328379260457458</v>
      </c>
      <c r="D7" s="168">
        <v>0.16473280334362145</v>
      </c>
      <c r="E7" s="168">
        <v>0.16662598196944833</v>
      </c>
      <c r="F7" s="168">
        <v>0.1555460839944979</v>
      </c>
      <c r="G7" s="168">
        <v>0.13851584751078461</v>
      </c>
      <c r="H7" s="168">
        <v>0.11253163679001855</v>
      </c>
    </row>
    <row r="8" spans="1:8">
      <c r="A8" s="167" t="s">
        <v>74</v>
      </c>
      <c r="B8" s="168">
        <v>4.3866499199999999E-2</v>
      </c>
      <c r="C8" s="168">
        <v>4.7843286566229278E-2</v>
      </c>
      <c r="D8" s="168">
        <v>4.5445117979905282E-2</v>
      </c>
      <c r="E8" s="168">
        <v>4.4770639246792004E-2</v>
      </c>
      <c r="F8" s="168">
        <v>4.5060883611808163E-2</v>
      </c>
      <c r="G8" s="168">
        <v>4.7258375387604322E-2</v>
      </c>
      <c r="H8" s="168">
        <v>4.9339380880962562E-2</v>
      </c>
    </row>
    <row r="10" spans="1:8">
      <c r="A10" s="167" t="s">
        <v>250</v>
      </c>
    </row>
    <row r="11" spans="1:8">
      <c r="B11" s="167">
        <v>2019</v>
      </c>
      <c r="C11" s="167">
        <v>2025</v>
      </c>
      <c r="D11" s="167">
        <v>2030</v>
      </c>
      <c r="E11" s="167">
        <v>2035</v>
      </c>
      <c r="F11" s="167">
        <v>2040</v>
      </c>
      <c r="G11" s="167">
        <v>2045</v>
      </c>
      <c r="H11" s="167">
        <v>2050</v>
      </c>
    </row>
    <row r="12" spans="1:8">
      <c r="A12" s="167" t="s">
        <v>17</v>
      </c>
      <c r="B12" s="167">
        <v>2.6148915347225001</v>
      </c>
      <c r="C12" s="167">
        <v>2.8022156522922592</v>
      </c>
      <c r="D12" s="167">
        <v>2.6553510292601548</v>
      </c>
      <c r="E12" s="167">
        <v>2.203216422247388</v>
      </c>
      <c r="F12" s="167">
        <v>1.9656780427971157</v>
      </c>
      <c r="G12" s="167">
        <v>1.7456620421418325</v>
      </c>
      <c r="H12" s="167">
        <v>1.4799724589644159</v>
      </c>
    </row>
    <row r="13" spans="1:8">
      <c r="A13" t="s">
        <v>251</v>
      </c>
      <c r="B13" s="167">
        <v>0.22996215373824011</v>
      </c>
      <c r="C13" s="167">
        <v>0.23894657705599306</v>
      </c>
      <c r="D13" s="167">
        <v>0.23607509664749915</v>
      </c>
      <c r="E13" s="167">
        <v>0.20478727783151315</v>
      </c>
      <c r="F13" s="167">
        <v>0.18164694611213242</v>
      </c>
      <c r="G13" s="167">
        <v>0.15532882564570707</v>
      </c>
      <c r="H13" s="167">
        <v>0.12836987972128916</v>
      </c>
    </row>
    <row r="14" spans="1:8">
      <c r="A14" s="167" t="s">
        <v>61</v>
      </c>
      <c r="B14" s="167">
        <v>0.1134187354192</v>
      </c>
      <c r="C14" s="167">
        <v>6.321333959248146E-2</v>
      </c>
      <c r="D14" s="167">
        <v>2.5592773366407966E-2</v>
      </c>
      <c r="E14" s="167">
        <v>1.0519857940960772E-2</v>
      </c>
      <c r="F14" s="167">
        <v>5.0874186237148842E-3</v>
      </c>
      <c r="G14" s="167">
        <v>2.38447979251136E-3</v>
      </c>
      <c r="H14" s="167">
        <v>7.0366959001720694E-4</v>
      </c>
    </row>
    <row r="15" spans="1:8">
      <c r="A15" s="167" t="s">
        <v>59</v>
      </c>
      <c r="B15" s="167">
        <v>1.80607312768E-2</v>
      </c>
      <c r="C15" s="167">
        <v>2.2989070795054942E-2</v>
      </c>
      <c r="D15" s="167">
        <v>2.2210084507901882E-2</v>
      </c>
      <c r="E15" s="167">
        <v>2.4995752863569004E-2</v>
      </c>
      <c r="F15" s="167">
        <v>2.4555028392597752E-2</v>
      </c>
      <c r="G15" s="167">
        <v>2.25710710955003E-2</v>
      </c>
      <c r="H15" s="167">
        <v>1.6332506912534767E-2</v>
      </c>
    </row>
    <row r="18" spans="1:8">
      <c r="A18" s="167" t="s">
        <v>31</v>
      </c>
    </row>
    <row r="19" spans="1:8">
      <c r="A19"/>
      <c r="B19">
        <v>2019</v>
      </c>
      <c r="C19">
        <v>2025</v>
      </c>
      <c r="D19">
        <v>2030</v>
      </c>
      <c r="E19">
        <v>2035</v>
      </c>
      <c r="F19">
        <v>2040</v>
      </c>
      <c r="G19">
        <v>2045</v>
      </c>
      <c r="H19">
        <v>2050</v>
      </c>
    </row>
    <row r="20" spans="1:8">
      <c r="A20" t="s">
        <v>17</v>
      </c>
      <c r="B20" s="53">
        <v>0.93183911364499994</v>
      </c>
      <c r="C20" s="53">
        <v>1.0819030443175512</v>
      </c>
      <c r="D20" s="53">
        <v>1.1234024709687422</v>
      </c>
      <c r="E20" s="53">
        <v>1.0719250985351454</v>
      </c>
      <c r="F20" s="53">
        <v>1.0668143923753788</v>
      </c>
      <c r="G20" s="53">
        <v>1.0776170397008467</v>
      </c>
      <c r="H20" s="53">
        <v>1.0147072406127873</v>
      </c>
    </row>
    <row r="21" spans="1:8">
      <c r="A21" t="s">
        <v>61</v>
      </c>
      <c r="B21" s="53">
        <v>0.49993796031663518</v>
      </c>
      <c r="C21" s="53">
        <v>0.31008830576264823</v>
      </c>
      <c r="D21" s="53">
        <v>0.18294558314131312</v>
      </c>
      <c r="E21" s="53">
        <v>0.10011422243044107</v>
      </c>
      <c r="F21" s="53">
        <v>5.3830625452322485E-2</v>
      </c>
      <c r="G21" s="53">
        <v>3.2289924124919545E-2</v>
      </c>
      <c r="H21" s="53">
        <v>1.879473816599999E-2</v>
      </c>
    </row>
    <row r="22" spans="1:8">
      <c r="A22" t="s">
        <v>74</v>
      </c>
      <c r="B22" s="53">
        <v>4.3866499199999999E-2</v>
      </c>
      <c r="C22" s="53">
        <v>4.7839813985394233E-2</v>
      </c>
      <c r="D22" s="53">
        <v>4.5386170975298241E-2</v>
      </c>
      <c r="E22" s="53">
        <v>4.4834261818437922E-2</v>
      </c>
      <c r="F22" s="53">
        <v>4.509385815411248E-2</v>
      </c>
      <c r="G22" s="53">
        <v>4.7521895459191367E-2</v>
      </c>
      <c r="H22" s="53">
        <v>4.9445525375910244E-2</v>
      </c>
    </row>
    <row r="23" spans="1:8">
      <c r="A23" t="s">
        <v>59</v>
      </c>
      <c r="B23" s="53">
        <v>2.4689162435499998E-2</v>
      </c>
      <c r="C23" s="53">
        <v>7.1960875911675172E-3</v>
      </c>
      <c r="D23" s="53">
        <v>5.730820528833982E-3</v>
      </c>
      <c r="E23" s="53">
        <v>5.1927512408804916E-3</v>
      </c>
      <c r="F23" s="53">
        <v>4.2421285723726575E-3</v>
      </c>
      <c r="G23" s="53">
        <v>3.0321427730743682E-3</v>
      </c>
      <c r="H23" s="53">
        <v>1.7132376664626249E-3</v>
      </c>
    </row>
    <row r="24" spans="1:8">
      <c r="A24" t="s">
        <v>252</v>
      </c>
      <c r="B24" s="53">
        <v>1.1307359806259154E-3</v>
      </c>
      <c r="C24" s="53">
        <v>1.6754958928329663E-3</v>
      </c>
      <c r="D24" s="53">
        <v>1.8473187954732803E-3</v>
      </c>
      <c r="E24" s="53">
        <v>2.1537903299654101E-3</v>
      </c>
      <c r="F24" s="53">
        <v>2.7056069197896838E-3</v>
      </c>
      <c r="G24" s="53">
        <v>3.4377178597336253E-3</v>
      </c>
      <c r="H24" s="53">
        <v>4.1959975234473982E-3</v>
      </c>
    </row>
    <row r="27" spans="1:8">
      <c r="A27" s="167" t="s">
        <v>253</v>
      </c>
    </row>
    <row r="28" spans="1:8">
      <c r="A28"/>
      <c r="B28">
        <v>2019</v>
      </c>
      <c r="C28">
        <v>2025</v>
      </c>
      <c r="D28">
        <v>2030</v>
      </c>
      <c r="E28">
        <v>2035</v>
      </c>
      <c r="F28">
        <v>2040</v>
      </c>
      <c r="G28">
        <v>2045</v>
      </c>
      <c r="H28">
        <v>2050</v>
      </c>
    </row>
    <row r="29" spans="1:8">
      <c r="A29" t="s">
        <v>59</v>
      </c>
      <c r="B29" s="2">
        <v>0.17839329571199997</v>
      </c>
      <c r="C29" s="2">
        <v>0.14308602702344311</v>
      </c>
      <c r="D29" s="2">
        <v>0.13678488434787359</v>
      </c>
      <c r="E29" s="2">
        <v>0.13644840688904991</v>
      </c>
      <c r="F29" s="2">
        <v>0.12676040463683816</v>
      </c>
      <c r="G29" s="2">
        <v>0.11293702929810197</v>
      </c>
      <c r="H29" s="2">
        <v>9.4503571517130208E-2</v>
      </c>
    </row>
    <row r="30" spans="1:8">
      <c r="A30" t="s">
        <v>17</v>
      </c>
      <c r="B30" s="2">
        <v>5.1090732467500004E-2</v>
      </c>
      <c r="C30" s="2">
        <v>6.5492683613057351E-2</v>
      </c>
      <c r="D30" s="2">
        <v>7.257364960953748E-2</v>
      </c>
      <c r="E30" s="2">
        <v>7.2333889186649625E-2</v>
      </c>
      <c r="F30" s="2">
        <v>7.3336084913668442E-2</v>
      </c>
      <c r="G30" s="2">
        <v>7.4526368246087799E-2</v>
      </c>
      <c r="H30" s="2">
        <v>7.4169293443955037E-2</v>
      </c>
    </row>
    <row r="31" spans="1:8">
      <c r="A31" t="s">
        <v>58</v>
      </c>
      <c r="B31" s="2">
        <v>1.775416991689096E-3</v>
      </c>
      <c r="C31" s="2">
        <v>2.3619967766179287E-3</v>
      </c>
      <c r="D31" s="2">
        <v>2.1827855809454888E-3</v>
      </c>
      <c r="E31" s="2">
        <v>2.0492146465062333E-3</v>
      </c>
      <c r="F31" s="2">
        <v>2.1563553214145065E-3</v>
      </c>
      <c r="G31" s="2">
        <v>2.2377252095702412E-3</v>
      </c>
      <c r="H31" s="2">
        <v>2.3075789011554617E-3</v>
      </c>
    </row>
    <row r="32" spans="1:8">
      <c r="A32" t="s">
        <v>95</v>
      </c>
      <c r="B32" s="2">
        <v>1.0670122602E-3</v>
      </c>
      <c r="C32" s="2">
        <v>1.2323189327831854E-3</v>
      </c>
      <c r="D32" s="2">
        <v>1.1895447874210353E-3</v>
      </c>
      <c r="E32" s="2">
        <v>8.5709240278012246E-4</v>
      </c>
      <c r="F32" s="2">
        <v>4.7614190266513905E-4</v>
      </c>
      <c r="G32" s="2">
        <v>2.7336496304612576E-4</v>
      </c>
      <c r="H32" s="2">
        <v>1.3296157675011421E-4</v>
      </c>
    </row>
  </sheetData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J5"/>
  <sheetViews>
    <sheetView workbookViewId="0">
      <selection activeCell="F4" sqref="F4"/>
    </sheetView>
  </sheetViews>
  <sheetFormatPr defaultRowHeight="15"/>
  <sheetData>
    <row r="2" spans="1:10" ht="17.25">
      <c r="A2" s="199" t="s">
        <v>498</v>
      </c>
    </row>
    <row r="3" spans="1:10">
      <c r="B3">
        <v>1990</v>
      </c>
      <c r="C3">
        <v>2005</v>
      </c>
      <c r="D3">
        <v>2019</v>
      </c>
      <c r="E3">
        <v>2025</v>
      </c>
      <c r="F3">
        <v>2030</v>
      </c>
      <c r="G3">
        <v>2035</v>
      </c>
      <c r="H3">
        <v>2040</v>
      </c>
      <c r="I3">
        <v>2045</v>
      </c>
      <c r="J3">
        <v>2050</v>
      </c>
    </row>
    <row r="4" spans="1:10">
      <c r="A4" t="s">
        <v>82</v>
      </c>
      <c r="B4" s="2">
        <v>1421.0678438953553</v>
      </c>
      <c r="C4" s="2">
        <v>772.81071211750054</v>
      </c>
      <c r="D4" s="2">
        <v>753.65615502575849</v>
      </c>
      <c r="E4" s="43">
        <v>646.23807400655505</v>
      </c>
      <c r="F4" s="43">
        <v>641.96919273958952</v>
      </c>
      <c r="G4" s="43">
        <v>628.55683981035804</v>
      </c>
      <c r="H4" s="43">
        <v>616.82787553174956</v>
      </c>
      <c r="I4" s="43">
        <v>608.23848667130812</v>
      </c>
      <c r="J4" s="43">
        <v>584.32546809960752</v>
      </c>
    </row>
    <row r="5" spans="1:10">
      <c r="A5" t="s">
        <v>254</v>
      </c>
      <c r="B5" s="2">
        <v>4346.6120342776649</v>
      </c>
      <c r="C5" s="2">
        <v>1761.8481265150749</v>
      </c>
      <c r="D5" s="2">
        <v>1386.4755370151502</v>
      </c>
      <c r="E5" s="43">
        <v>1309.8737157772091</v>
      </c>
      <c r="F5" s="43">
        <v>1293.3904346005017</v>
      </c>
      <c r="G5" s="43">
        <v>1188.0333479593214</v>
      </c>
      <c r="H5" s="43">
        <v>1219.865048192738</v>
      </c>
      <c r="I5" s="43">
        <v>1234.8901852329179</v>
      </c>
      <c r="J5" s="43">
        <v>1256.7707971585946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6"/>
  <dimension ref="A2:I180"/>
  <sheetViews>
    <sheetView zoomScaleNormal="100" workbookViewId="0">
      <selection activeCell="A3" sqref="A3"/>
    </sheetView>
  </sheetViews>
  <sheetFormatPr defaultRowHeight="15"/>
  <sheetData>
    <row r="2" spans="1:9" ht="17.25">
      <c r="A2" s="57" t="s">
        <v>404</v>
      </c>
    </row>
    <row r="4" spans="1:9">
      <c r="A4" s="136"/>
    </row>
    <row r="5" spans="1:9">
      <c r="A5" t="s">
        <v>191</v>
      </c>
      <c r="B5" t="s">
        <v>192</v>
      </c>
      <c r="C5" t="s">
        <v>193</v>
      </c>
      <c r="D5" t="s">
        <v>194</v>
      </c>
      <c r="E5" t="s">
        <v>195</v>
      </c>
      <c r="F5" t="s">
        <v>196</v>
      </c>
      <c r="G5" t="s">
        <v>197</v>
      </c>
      <c r="H5" t="s">
        <v>198</v>
      </c>
      <c r="I5" t="s">
        <v>199</v>
      </c>
    </row>
    <row r="6" spans="1:9">
      <c r="A6">
        <v>1850</v>
      </c>
      <c r="B6">
        <v>-0.1797</v>
      </c>
      <c r="E6">
        <v>-7.7600000000000002E-2</v>
      </c>
      <c r="G6">
        <v>4.82E-2</v>
      </c>
    </row>
    <row r="7" spans="1:9">
      <c r="A7">
        <v>1851</v>
      </c>
      <c r="B7">
        <v>-5.9200000000000003E-2</v>
      </c>
      <c r="E7">
        <v>0.10680000000000001</v>
      </c>
      <c r="G7">
        <v>0.15440000000000001</v>
      </c>
    </row>
    <row r="8" spans="1:9">
      <c r="A8">
        <v>1852</v>
      </c>
      <c r="B8">
        <v>-3.4700000000000002E-2</v>
      </c>
      <c r="E8">
        <v>0.11070000000000001</v>
      </c>
      <c r="G8">
        <v>0.19309999999999999</v>
      </c>
    </row>
    <row r="9" spans="1:9">
      <c r="A9">
        <v>1853</v>
      </c>
      <c r="B9">
        <v>-4.0399999999999998E-2</v>
      </c>
      <c r="E9">
        <v>6.9800000000000001E-2</v>
      </c>
      <c r="G9">
        <v>0.13900000000000001</v>
      </c>
    </row>
    <row r="10" spans="1:9">
      <c r="A10">
        <v>1854</v>
      </c>
      <c r="B10">
        <v>-4.7100000000000003E-2</v>
      </c>
      <c r="E10">
        <v>4.8599999999999997E-2</v>
      </c>
      <c r="G10">
        <v>0.17929999999999999</v>
      </c>
      <c r="H10">
        <v>-7.2219999999999993E-2</v>
      </c>
    </row>
    <row r="11" spans="1:9">
      <c r="A11">
        <v>1855</v>
      </c>
      <c r="B11">
        <v>-4.4299999999999999E-2</v>
      </c>
      <c r="E11">
        <v>4.3200000000000002E-2</v>
      </c>
      <c r="G11">
        <v>0.1658</v>
      </c>
      <c r="H11">
        <v>-4.514E-2</v>
      </c>
    </row>
    <row r="12" spans="1:9">
      <c r="A12">
        <v>1856</v>
      </c>
      <c r="B12">
        <v>-0.17480000000000001</v>
      </c>
      <c r="E12">
        <v>1.9800000000000002E-2</v>
      </c>
      <c r="G12">
        <v>9.7000000000000003E-2</v>
      </c>
      <c r="H12">
        <v>-6.8260000000000015E-2</v>
      </c>
    </row>
    <row r="13" spans="1:9">
      <c r="A13">
        <v>1857</v>
      </c>
      <c r="B13">
        <v>-0.31280000000000002</v>
      </c>
      <c r="E13">
        <v>-0.12709999999999999</v>
      </c>
      <c r="G13">
        <v>5.1499999999999997E-2</v>
      </c>
      <c r="H13">
        <v>-0.12387999999999999</v>
      </c>
    </row>
    <row r="14" spans="1:9">
      <c r="A14">
        <v>1858</v>
      </c>
      <c r="B14">
        <v>-0.1084</v>
      </c>
      <c r="E14">
        <v>-4.87E-2</v>
      </c>
      <c r="G14">
        <v>6.3600000000000004E-2</v>
      </c>
      <c r="H14">
        <v>-0.13747999999999999</v>
      </c>
    </row>
    <row r="15" spans="1:9">
      <c r="A15">
        <v>1859</v>
      </c>
      <c r="B15">
        <v>5.4000000000000003E-3</v>
      </c>
      <c r="E15">
        <v>5.8900000000000001E-2</v>
      </c>
      <c r="G15">
        <v>0.19470000000000001</v>
      </c>
      <c r="H15">
        <v>-0.12698000000000004</v>
      </c>
      <c r="I15">
        <v>-9.9600000000000008E-2</v>
      </c>
    </row>
    <row r="16" spans="1:9">
      <c r="A16">
        <v>1860</v>
      </c>
      <c r="B16">
        <v>-0.1492</v>
      </c>
      <c r="E16">
        <v>-0.05</v>
      </c>
      <c r="G16">
        <v>1.5800000000000002E-2</v>
      </c>
      <c r="H16">
        <v>-0.14796000000000004</v>
      </c>
      <c r="I16">
        <v>-9.6550000000000011E-2</v>
      </c>
    </row>
    <row r="17" spans="1:9">
      <c r="A17">
        <v>1861</v>
      </c>
      <c r="B17">
        <v>-0.22869999999999999</v>
      </c>
      <c r="E17">
        <v>-8.8999999999999996E-2</v>
      </c>
      <c r="G17">
        <v>-3.7900000000000003E-2</v>
      </c>
      <c r="H17">
        <v>-0.15873999999999999</v>
      </c>
      <c r="I17">
        <v>-0.11350000000000002</v>
      </c>
    </row>
    <row r="18" spans="1:9">
      <c r="A18">
        <v>1862</v>
      </c>
      <c r="B18">
        <v>-0.33789999999999998</v>
      </c>
      <c r="E18">
        <v>-0.1963</v>
      </c>
      <c r="G18">
        <v>-0.1038</v>
      </c>
      <c r="H18">
        <v>-0.16375999999999999</v>
      </c>
      <c r="I18">
        <v>-0.14382</v>
      </c>
    </row>
    <row r="19" spans="1:9">
      <c r="A19">
        <v>1863</v>
      </c>
      <c r="B19">
        <v>-9.9599999999999994E-2</v>
      </c>
      <c r="E19">
        <v>-4.1000000000000003E-3</v>
      </c>
      <c r="G19">
        <v>3.6999999999999998E-2</v>
      </c>
      <c r="H19">
        <v>-0.16199999999999998</v>
      </c>
      <c r="I19">
        <v>-0.14974000000000001</v>
      </c>
    </row>
    <row r="20" spans="1:9">
      <c r="A20">
        <v>1864</v>
      </c>
      <c r="B20">
        <v>-0.1336</v>
      </c>
      <c r="E20">
        <v>-0.12529999999999999</v>
      </c>
      <c r="G20">
        <v>4.1300000000000003E-2</v>
      </c>
      <c r="H20">
        <v>-0.18980000000000002</v>
      </c>
      <c r="I20">
        <v>-0.15839</v>
      </c>
    </row>
    <row r="21" spans="1:9">
      <c r="A21">
        <v>1865</v>
      </c>
      <c r="B21">
        <v>-3.95E-2</v>
      </c>
      <c r="E21">
        <v>7.6E-3</v>
      </c>
      <c r="G21">
        <v>0.158</v>
      </c>
      <c r="H21">
        <v>-0.16786000000000001</v>
      </c>
      <c r="I21">
        <v>-0.15790999999999999</v>
      </c>
    </row>
    <row r="22" spans="1:9">
      <c r="A22">
        <v>1866</v>
      </c>
      <c r="B22">
        <v>4.8999999999999998E-3</v>
      </c>
      <c r="E22">
        <v>-1.1999999999999999E-3</v>
      </c>
      <c r="G22">
        <v>0.1386</v>
      </c>
      <c r="H22">
        <v>-0.12113999999999998</v>
      </c>
      <c r="I22">
        <v>-0.13994000000000001</v>
      </c>
    </row>
    <row r="23" spans="1:9">
      <c r="A23">
        <v>1867</v>
      </c>
      <c r="B23">
        <v>4.9200000000000001E-2</v>
      </c>
      <c r="E23">
        <v>-1.6899999999999998E-2</v>
      </c>
      <c r="G23">
        <v>4.8899999999999999E-2</v>
      </c>
      <c r="H23">
        <v>-4.3719999999999995E-2</v>
      </c>
      <c r="I23">
        <v>-0.10374000000000003</v>
      </c>
    </row>
    <row r="24" spans="1:9">
      <c r="A24">
        <v>1868</v>
      </c>
      <c r="B24">
        <v>1.38E-2</v>
      </c>
      <c r="E24">
        <v>-1.17E-2</v>
      </c>
      <c r="G24">
        <v>9.9299999999999999E-2</v>
      </c>
      <c r="H24">
        <v>-2.1040000000000003E-2</v>
      </c>
      <c r="I24">
        <v>-9.151999999999999E-2</v>
      </c>
    </row>
    <row r="25" spans="1:9">
      <c r="A25">
        <v>1869</v>
      </c>
      <c r="B25">
        <v>9.7999999999999997E-3</v>
      </c>
      <c r="E25">
        <v>2.35E-2</v>
      </c>
      <c r="G25">
        <v>0.1721</v>
      </c>
      <c r="H25">
        <v>7.6399999999999992E-3</v>
      </c>
      <c r="I25">
        <v>-9.1079999999999994E-2</v>
      </c>
    </row>
    <row r="26" spans="1:9">
      <c r="A26">
        <v>1870</v>
      </c>
      <c r="B26">
        <v>-5.57E-2</v>
      </c>
      <c r="E26">
        <v>1.2200000000000001E-2</v>
      </c>
      <c r="G26">
        <v>7.0199999999999999E-2</v>
      </c>
      <c r="H26">
        <v>4.4000000000000011E-3</v>
      </c>
      <c r="I26">
        <v>-8.1729999999999997E-2</v>
      </c>
    </row>
    <row r="27" spans="1:9">
      <c r="A27">
        <v>1871</v>
      </c>
      <c r="B27">
        <v>-8.7900000000000006E-2</v>
      </c>
      <c r="E27">
        <v>-2.8400000000000002E-2</v>
      </c>
      <c r="G27">
        <v>7.7100000000000002E-2</v>
      </c>
      <c r="H27">
        <v>-1.4160000000000001E-2</v>
      </c>
      <c r="I27">
        <v>-6.7649999999999974E-2</v>
      </c>
    </row>
    <row r="28" spans="1:9">
      <c r="A28">
        <v>1872</v>
      </c>
      <c r="B28">
        <v>-5.5100000000000003E-2</v>
      </c>
      <c r="E28">
        <v>1.2E-2</v>
      </c>
      <c r="G28">
        <v>4.2099999999999999E-2</v>
      </c>
      <c r="H28">
        <v>-3.5020000000000003E-2</v>
      </c>
      <c r="I28">
        <v>-3.9370000000000002E-2</v>
      </c>
    </row>
    <row r="29" spans="1:9">
      <c r="A29">
        <v>1873</v>
      </c>
      <c r="B29">
        <v>-2.3599999999999999E-2</v>
      </c>
      <c r="E29">
        <v>-1.1999999999999999E-3</v>
      </c>
      <c r="G29">
        <v>4.1500000000000002E-2</v>
      </c>
      <c r="H29">
        <v>-4.2500000000000003E-2</v>
      </c>
      <c r="I29">
        <v>-3.1770000000000007E-2</v>
      </c>
    </row>
    <row r="30" spans="1:9">
      <c r="A30">
        <v>1874</v>
      </c>
      <c r="B30">
        <v>-7.22E-2</v>
      </c>
      <c r="E30">
        <v>-3.3099999999999997E-2</v>
      </c>
      <c r="G30">
        <v>9.9000000000000008E-3</v>
      </c>
      <c r="H30">
        <v>-5.8900000000000008E-2</v>
      </c>
      <c r="I30">
        <v>-2.5630000000000003E-2</v>
      </c>
    </row>
    <row r="31" spans="1:9">
      <c r="A31">
        <v>1875</v>
      </c>
      <c r="B31">
        <v>-0.1138</v>
      </c>
      <c r="E31">
        <v>-3.5499999999999997E-2</v>
      </c>
      <c r="G31">
        <v>2.2599999999999999E-2</v>
      </c>
      <c r="H31">
        <v>-7.0519999999999999E-2</v>
      </c>
      <c r="I31">
        <v>-3.3059999999999999E-2</v>
      </c>
    </row>
    <row r="32" spans="1:9">
      <c r="A32">
        <v>1876</v>
      </c>
      <c r="B32">
        <v>-0.1193</v>
      </c>
      <c r="E32">
        <v>-8.4000000000000005E-2</v>
      </c>
      <c r="G32">
        <v>-5.9999999999999995E-4</v>
      </c>
      <c r="H32">
        <v>-7.6800000000000007E-2</v>
      </c>
      <c r="I32">
        <v>-4.5480000000000007E-2</v>
      </c>
    </row>
    <row r="33" spans="1:9">
      <c r="A33">
        <v>1877</v>
      </c>
      <c r="B33">
        <v>0.26179999999999998</v>
      </c>
      <c r="E33">
        <v>0.23899999999999999</v>
      </c>
      <c r="G33">
        <v>0.35830000000000001</v>
      </c>
      <c r="H33">
        <v>-1.342000000000001E-2</v>
      </c>
      <c r="I33">
        <v>-2.4220000000000002E-2</v>
      </c>
    </row>
    <row r="34" spans="1:9">
      <c r="A34">
        <v>1878</v>
      </c>
      <c r="B34">
        <v>0.34889999999999999</v>
      </c>
      <c r="E34">
        <v>0.32879999999999998</v>
      </c>
      <c r="G34">
        <v>0.3644</v>
      </c>
      <c r="H34">
        <v>6.1079999999999988E-2</v>
      </c>
      <c r="I34">
        <v>9.2899999999999927E-3</v>
      </c>
    </row>
    <row r="35" spans="1:9">
      <c r="A35">
        <v>1879</v>
      </c>
      <c r="B35">
        <v>2.5999999999999999E-3</v>
      </c>
      <c r="E35">
        <v>3.6499999999999998E-2</v>
      </c>
      <c r="G35">
        <v>0.104</v>
      </c>
      <c r="H35">
        <v>7.6039999999999983E-2</v>
      </c>
      <c r="I35">
        <v>8.5699999999999908E-3</v>
      </c>
    </row>
    <row r="36" spans="1:9">
      <c r="A36">
        <v>1880</v>
      </c>
      <c r="B36">
        <v>-6.5699999999999995E-2</v>
      </c>
      <c r="D36">
        <v>9.6199999999999994E-2</v>
      </c>
      <c r="E36">
        <v>2.4299999999999999E-2</v>
      </c>
      <c r="G36">
        <v>6.7199999999999996E-2</v>
      </c>
      <c r="H36">
        <v>8.5659999999999986E-2</v>
      </c>
      <c r="I36">
        <v>7.5699999999999917E-3</v>
      </c>
    </row>
    <row r="37" spans="1:9">
      <c r="A37">
        <v>1881</v>
      </c>
      <c r="B37">
        <v>5.4800000000000001E-2</v>
      </c>
      <c r="D37">
        <v>0.17960000000000001</v>
      </c>
      <c r="E37">
        <v>0.1079</v>
      </c>
      <c r="G37">
        <v>0.1482</v>
      </c>
      <c r="H37">
        <v>0.12048</v>
      </c>
      <c r="I37">
        <v>2.1839999999999998E-2</v>
      </c>
    </row>
    <row r="38" spans="1:9">
      <c r="A38">
        <v>1882</v>
      </c>
      <c r="B38">
        <v>-1.47E-2</v>
      </c>
      <c r="D38">
        <v>0.1613</v>
      </c>
      <c r="E38">
        <v>4.4600000000000001E-2</v>
      </c>
      <c r="G38">
        <v>8.6400000000000005E-2</v>
      </c>
      <c r="H38">
        <v>6.5180000000000002E-2</v>
      </c>
      <c r="I38">
        <v>2.5879999999999997E-2</v>
      </c>
    </row>
    <row r="39" spans="1:9">
      <c r="A39">
        <v>1883</v>
      </c>
      <c r="B39">
        <v>-6.5500000000000003E-2</v>
      </c>
      <c r="D39">
        <v>9.4600000000000004E-2</v>
      </c>
      <c r="E39">
        <v>-6.4000000000000003E-3</v>
      </c>
      <c r="G39">
        <v>5.4800000000000001E-2</v>
      </c>
      <c r="H39">
        <v>-1.77E-2</v>
      </c>
      <c r="I39">
        <v>2.1689999999999997E-2</v>
      </c>
    </row>
    <row r="40" spans="1:9">
      <c r="A40">
        <v>1884</v>
      </c>
      <c r="B40">
        <v>-0.23710000000000001</v>
      </c>
      <c r="D40">
        <v>-1.46E-2</v>
      </c>
      <c r="E40">
        <v>-0.1522</v>
      </c>
      <c r="G40">
        <v>-5.21E-2</v>
      </c>
      <c r="H40">
        <v>-6.5640000000000004E-2</v>
      </c>
      <c r="I40">
        <v>5.1999999999999963E-3</v>
      </c>
    </row>
    <row r="41" spans="1:9">
      <c r="A41">
        <v>1885</v>
      </c>
      <c r="B41">
        <v>-0.19919999999999999</v>
      </c>
      <c r="D41">
        <v>-6.2899999999999998E-2</v>
      </c>
      <c r="E41">
        <v>-0.13100000000000001</v>
      </c>
      <c r="G41">
        <v>-4.2500000000000003E-2</v>
      </c>
      <c r="H41">
        <v>-9.2340000000000005E-2</v>
      </c>
      <c r="I41">
        <v>-3.3400000000000014E-3</v>
      </c>
    </row>
    <row r="42" spans="1:9">
      <c r="A42">
        <v>1886</v>
      </c>
      <c r="B42">
        <v>-0.22850000000000001</v>
      </c>
      <c r="D42">
        <v>-4.7100000000000003E-2</v>
      </c>
      <c r="E42">
        <v>-8.0799999999999997E-2</v>
      </c>
      <c r="G42">
        <v>-3.8399999999999997E-2</v>
      </c>
      <c r="H42">
        <v>-0.14899999999999999</v>
      </c>
      <c r="I42">
        <v>-1.4259999999999998E-2</v>
      </c>
    </row>
    <row r="43" spans="1:9">
      <c r="A43">
        <v>1887</v>
      </c>
      <c r="B43">
        <v>-0.25719999999999998</v>
      </c>
      <c r="D43">
        <v>-9.7100000000000006E-2</v>
      </c>
      <c r="E43">
        <v>-0.15870000000000001</v>
      </c>
      <c r="G43">
        <v>-9.4600000000000004E-2</v>
      </c>
      <c r="H43">
        <v>-0.19750000000000001</v>
      </c>
      <c r="I43">
        <v>-6.6159999999999997E-2</v>
      </c>
    </row>
    <row r="44" spans="1:9">
      <c r="A44">
        <v>1888</v>
      </c>
      <c r="B44">
        <v>-5.1799999999999999E-2</v>
      </c>
      <c r="D44">
        <v>9.6199999999999994E-2</v>
      </c>
      <c r="E44">
        <v>-3.9300000000000002E-2</v>
      </c>
      <c r="G44">
        <v>0.1401</v>
      </c>
      <c r="H44">
        <v>-0.19475999999999999</v>
      </c>
      <c r="I44">
        <v>-0.10623</v>
      </c>
    </row>
    <row r="45" spans="1:9">
      <c r="A45">
        <v>1889</v>
      </c>
      <c r="B45">
        <v>7.1599999999999997E-2</v>
      </c>
      <c r="D45">
        <v>0.1613</v>
      </c>
      <c r="E45">
        <v>9.0200000000000002E-2</v>
      </c>
      <c r="G45">
        <v>0.19819999999999999</v>
      </c>
      <c r="H45">
        <v>-0.13301999999999997</v>
      </c>
      <c r="I45">
        <v>-9.9330000000000016E-2</v>
      </c>
    </row>
    <row r="46" spans="1:9">
      <c r="A46">
        <v>1890</v>
      </c>
      <c r="B46">
        <v>-0.21840000000000001</v>
      </c>
      <c r="D46">
        <v>-8.5400000000000004E-2</v>
      </c>
      <c r="E46">
        <v>-0.16669999999999999</v>
      </c>
      <c r="G46">
        <v>-0.09</v>
      </c>
      <c r="H46">
        <v>-0.13686000000000001</v>
      </c>
      <c r="I46">
        <v>-0.11459999999999999</v>
      </c>
    </row>
    <row r="47" spans="1:9">
      <c r="A47">
        <v>1891</v>
      </c>
      <c r="B47">
        <v>-9.7299999999999998E-2</v>
      </c>
      <c r="D47">
        <v>4.5400000000000003E-2</v>
      </c>
      <c r="E47">
        <v>-6.1199999999999997E-2</v>
      </c>
      <c r="G47">
        <v>2.12E-2</v>
      </c>
      <c r="H47">
        <v>-0.11061999999999998</v>
      </c>
      <c r="I47">
        <v>-0.12981000000000001</v>
      </c>
    </row>
    <row r="48" spans="1:9">
      <c r="A48">
        <v>1892</v>
      </c>
      <c r="B48">
        <v>-0.1578</v>
      </c>
      <c r="D48">
        <v>-5.4000000000000003E-3</v>
      </c>
      <c r="E48">
        <v>-0.16739999999999999</v>
      </c>
      <c r="G48">
        <v>-1.4999999999999999E-2</v>
      </c>
      <c r="H48">
        <v>-9.0740000000000001E-2</v>
      </c>
      <c r="I48">
        <v>-0.14412</v>
      </c>
    </row>
    <row r="49" spans="1:9">
      <c r="A49">
        <v>1893</v>
      </c>
      <c r="B49">
        <v>-0.13339999999999999</v>
      </c>
      <c r="D49">
        <v>-4.4600000000000001E-2</v>
      </c>
      <c r="E49">
        <v>-0.1545</v>
      </c>
      <c r="G49">
        <v>-8.6199999999999999E-2</v>
      </c>
      <c r="H49">
        <v>-0.10706</v>
      </c>
      <c r="I49">
        <v>-0.15090999999999999</v>
      </c>
    </row>
    <row r="50" spans="1:9">
      <c r="A50">
        <v>1894</v>
      </c>
      <c r="B50">
        <v>-0.1258</v>
      </c>
      <c r="D50">
        <v>-3.7900000000000003E-2</v>
      </c>
      <c r="E50">
        <v>-0.14360000000000001</v>
      </c>
      <c r="G50">
        <v>-8.2199999999999995E-2</v>
      </c>
      <c r="H50">
        <v>-0.14654</v>
      </c>
      <c r="I50">
        <v>-0.13977999999999996</v>
      </c>
    </row>
    <row r="51" spans="1:9">
      <c r="A51">
        <v>1895</v>
      </c>
      <c r="B51">
        <v>-5.9400000000000001E-2</v>
      </c>
      <c r="D51">
        <v>3.9600000000000003E-2</v>
      </c>
      <c r="E51">
        <v>-0.1086</v>
      </c>
      <c r="G51">
        <v>3.0800000000000001E-2</v>
      </c>
      <c r="H51">
        <v>-0.11473999999999999</v>
      </c>
      <c r="I51">
        <v>-0.12579999999999997</v>
      </c>
    </row>
    <row r="52" spans="1:9">
      <c r="A52">
        <v>1896</v>
      </c>
      <c r="B52">
        <v>3.4799999999999998E-2</v>
      </c>
      <c r="D52">
        <v>0.15540000000000001</v>
      </c>
      <c r="E52">
        <v>5.6099999999999997E-2</v>
      </c>
      <c r="G52">
        <v>0.1363</v>
      </c>
      <c r="H52">
        <v>-8.832000000000001E-2</v>
      </c>
      <c r="I52">
        <v>-9.9469999999999989E-2</v>
      </c>
    </row>
    <row r="53" spans="1:9">
      <c r="A53">
        <v>1897</v>
      </c>
      <c r="B53">
        <v>4.9700000000000001E-2</v>
      </c>
      <c r="D53">
        <v>0.15870000000000001</v>
      </c>
      <c r="E53">
        <v>8.0299999999999996E-2</v>
      </c>
      <c r="G53">
        <v>0.15329999999999999</v>
      </c>
      <c r="H53">
        <v>-4.6820000000000001E-2</v>
      </c>
      <c r="I53">
        <v>-6.8780000000000008E-2</v>
      </c>
    </row>
    <row r="54" spans="1:9">
      <c r="A54">
        <v>1898</v>
      </c>
      <c r="B54">
        <v>-0.1537</v>
      </c>
      <c r="D54">
        <v>-5.4000000000000003E-3</v>
      </c>
      <c r="E54">
        <v>-0.1457</v>
      </c>
      <c r="G54">
        <v>-1.0699999999999999E-2</v>
      </c>
      <c r="H54">
        <v>-5.0880000000000002E-2</v>
      </c>
      <c r="I54">
        <v>-7.8970000000000012E-2</v>
      </c>
    </row>
    <row r="55" spans="1:9">
      <c r="A55">
        <v>1899</v>
      </c>
      <c r="B55">
        <v>1.2800000000000001E-2</v>
      </c>
      <c r="D55">
        <v>9.2100000000000001E-2</v>
      </c>
      <c r="E55">
        <v>-1.5299999999999999E-2</v>
      </c>
      <c r="G55">
        <v>8.8300000000000003E-2</v>
      </c>
      <c r="H55">
        <v>-2.3159999999999997E-2</v>
      </c>
      <c r="I55">
        <v>-8.4850000000000009E-2</v>
      </c>
    </row>
    <row r="56" spans="1:9">
      <c r="A56">
        <v>1900</v>
      </c>
      <c r="B56">
        <v>0.12180000000000001</v>
      </c>
      <c r="D56">
        <v>0.18459999999999999</v>
      </c>
      <c r="E56">
        <v>0.1056</v>
      </c>
      <c r="G56">
        <v>0.187</v>
      </c>
      <c r="H56">
        <v>1.3079999999999998E-2</v>
      </c>
      <c r="I56">
        <v>-5.0829999999999986E-2</v>
      </c>
    </row>
    <row r="57" spans="1:9">
      <c r="A57">
        <v>1901</v>
      </c>
      <c r="B57">
        <v>4.6699999999999998E-2</v>
      </c>
      <c r="D57">
        <v>0.1162</v>
      </c>
      <c r="E57">
        <v>4.6699999999999998E-2</v>
      </c>
      <c r="G57">
        <v>0.1361</v>
      </c>
      <c r="H57">
        <v>1.5460000000000002E-2</v>
      </c>
      <c r="I57">
        <v>-3.6430000000000004E-2</v>
      </c>
    </row>
    <row r="58" spans="1:9">
      <c r="A58">
        <v>1902</v>
      </c>
      <c r="B58">
        <v>-0.11260000000000001</v>
      </c>
      <c r="D58">
        <v>-1.12E-2</v>
      </c>
      <c r="E58">
        <v>-9.8799999999999999E-2</v>
      </c>
      <c r="G58">
        <v>2.35E-2</v>
      </c>
      <c r="H58">
        <v>-1.6999999999999998E-2</v>
      </c>
      <c r="I58">
        <v>-3.1910000000000008E-2</v>
      </c>
    </row>
    <row r="59" spans="1:9">
      <c r="A59">
        <v>1903</v>
      </c>
      <c r="B59">
        <v>-0.21279999999999999</v>
      </c>
      <c r="D59">
        <v>-0.1004</v>
      </c>
      <c r="E59">
        <v>-0.19320000000000001</v>
      </c>
      <c r="G59">
        <v>-0.1145</v>
      </c>
      <c r="H59">
        <v>-2.8820000000000002E-2</v>
      </c>
      <c r="I59">
        <v>-3.9849999999999997E-2</v>
      </c>
    </row>
    <row r="60" spans="1:9">
      <c r="A60">
        <v>1904</v>
      </c>
      <c r="B60">
        <v>-0.27050000000000002</v>
      </c>
      <c r="D60">
        <v>-0.19789999999999999</v>
      </c>
      <c r="E60">
        <v>-0.25740000000000002</v>
      </c>
      <c r="G60">
        <v>-0.1835</v>
      </c>
      <c r="H60">
        <v>-8.548E-2</v>
      </c>
      <c r="I60">
        <v>-5.432E-2</v>
      </c>
    </row>
    <row r="61" spans="1:9">
      <c r="A61">
        <v>1905</v>
      </c>
      <c r="B61">
        <v>-8.9899999999999994E-2</v>
      </c>
      <c r="D61">
        <v>8.6999999999999994E-3</v>
      </c>
      <c r="E61">
        <v>-6.7699999999999996E-2</v>
      </c>
      <c r="G61">
        <v>-9.1000000000000004E-3</v>
      </c>
      <c r="H61">
        <v>-0.12781999999999999</v>
      </c>
      <c r="I61">
        <v>-5.7369999999999997E-2</v>
      </c>
    </row>
    <row r="62" spans="1:9">
      <c r="A62">
        <v>1906</v>
      </c>
      <c r="B62">
        <v>-5.1000000000000004E-3</v>
      </c>
      <c r="D62">
        <v>5.3699999999999998E-2</v>
      </c>
      <c r="E62">
        <v>2.1000000000000001E-2</v>
      </c>
      <c r="G62">
        <v>8.0399999999999999E-2</v>
      </c>
      <c r="H62">
        <v>-0.13818000000000003</v>
      </c>
      <c r="I62">
        <v>-6.1359999999999991E-2</v>
      </c>
    </row>
    <row r="63" spans="1:9">
      <c r="A63">
        <v>1907</v>
      </c>
      <c r="B63">
        <v>-0.1799</v>
      </c>
      <c r="D63">
        <v>-0.1129</v>
      </c>
      <c r="E63">
        <v>-0.16400000000000001</v>
      </c>
      <c r="G63">
        <v>-9.8900000000000002E-2</v>
      </c>
      <c r="H63">
        <v>-0.15164</v>
      </c>
      <c r="I63">
        <v>-8.4319999999999992E-2</v>
      </c>
    </row>
    <row r="64" spans="1:9">
      <c r="A64">
        <v>1908</v>
      </c>
      <c r="B64">
        <v>-0.2049</v>
      </c>
      <c r="D64">
        <v>-0.15459999999999999</v>
      </c>
      <c r="E64">
        <v>-0.17369999999999999</v>
      </c>
      <c r="G64">
        <v>-0.17230000000000001</v>
      </c>
      <c r="H64">
        <v>-0.15006</v>
      </c>
      <c r="I64">
        <v>-8.9439999999999992E-2</v>
      </c>
    </row>
    <row r="65" spans="1:9">
      <c r="A65">
        <v>1909</v>
      </c>
      <c r="B65">
        <v>-0.26889999999999997</v>
      </c>
      <c r="D65">
        <v>-0.21379999999999999</v>
      </c>
      <c r="E65">
        <v>-0.1956</v>
      </c>
      <c r="G65">
        <v>-0.1789</v>
      </c>
      <c r="H65">
        <v>-0.14973999999999998</v>
      </c>
      <c r="I65">
        <v>-0.11760999999999999</v>
      </c>
    </row>
    <row r="66" spans="1:9">
      <c r="A66">
        <v>1910</v>
      </c>
      <c r="B66">
        <v>-0.22969999999999999</v>
      </c>
      <c r="D66">
        <v>-0.1663</v>
      </c>
      <c r="E66">
        <v>-0.1908</v>
      </c>
      <c r="G66">
        <v>-0.12659999999999999</v>
      </c>
      <c r="H66">
        <v>-0.17770000000000002</v>
      </c>
      <c r="I66">
        <v>-0.15276000000000001</v>
      </c>
    </row>
    <row r="67" spans="1:9">
      <c r="A67">
        <v>1911</v>
      </c>
      <c r="B67">
        <v>-0.2422</v>
      </c>
      <c r="D67">
        <v>-0.16880000000000001</v>
      </c>
      <c r="E67">
        <v>-0.19900000000000001</v>
      </c>
      <c r="G67">
        <v>-0.156</v>
      </c>
      <c r="H67">
        <v>-0.22511999999999999</v>
      </c>
      <c r="I67">
        <v>-0.18165000000000001</v>
      </c>
    </row>
    <row r="68" spans="1:9">
      <c r="A68">
        <v>1912</v>
      </c>
      <c r="B68">
        <v>-0.16969999999999999</v>
      </c>
      <c r="D68">
        <v>-8.9599999999999999E-2</v>
      </c>
      <c r="E68">
        <v>-0.13539999999999999</v>
      </c>
      <c r="G68">
        <v>-8.4900000000000003E-2</v>
      </c>
      <c r="H68">
        <v>-0.22308</v>
      </c>
      <c r="I68">
        <v>-0.18736</v>
      </c>
    </row>
    <row r="69" spans="1:9">
      <c r="A69">
        <v>1913</v>
      </c>
      <c r="B69">
        <v>-0.14280000000000001</v>
      </c>
      <c r="D69">
        <v>-7.3800000000000004E-2</v>
      </c>
      <c r="E69">
        <v>-0.12690000000000001</v>
      </c>
      <c r="G69">
        <v>-7.2599999999999998E-2</v>
      </c>
      <c r="H69">
        <v>-0.21065999999999999</v>
      </c>
      <c r="I69">
        <v>-0.18035999999999999</v>
      </c>
    </row>
    <row r="70" spans="1:9">
      <c r="A70">
        <v>1914</v>
      </c>
      <c r="B70">
        <v>4.2000000000000003E-2</v>
      </c>
      <c r="D70">
        <v>0.1171</v>
      </c>
      <c r="E70">
        <v>7.7700000000000005E-2</v>
      </c>
      <c r="G70">
        <v>0.1057</v>
      </c>
      <c r="H70">
        <v>-0.14848</v>
      </c>
      <c r="I70">
        <v>-0.14910999999999999</v>
      </c>
    </row>
    <row r="71" spans="1:9">
      <c r="A71">
        <v>1915</v>
      </c>
      <c r="B71">
        <v>9.5600000000000004E-2</v>
      </c>
      <c r="D71">
        <v>0.12790000000000001</v>
      </c>
      <c r="E71">
        <v>0.1484</v>
      </c>
      <c r="G71">
        <v>0.16020000000000001</v>
      </c>
      <c r="H71">
        <v>-8.341999999999998E-2</v>
      </c>
      <c r="I71">
        <v>-0.13056000000000001</v>
      </c>
    </row>
    <row r="72" spans="1:9">
      <c r="A72">
        <v>1916</v>
      </c>
      <c r="B72">
        <v>-0.14219999999999999</v>
      </c>
      <c r="D72">
        <v>-8.8800000000000004E-2</v>
      </c>
      <c r="E72">
        <v>-7.9899999999999999E-2</v>
      </c>
      <c r="G72">
        <v>-5.4399999999999997E-2</v>
      </c>
      <c r="H72">
        <v>-6.3420000000000004E-2</v>
      </c>
      <c r="I72">
        <v>-0.14426999999999998</v>
      </c>
    </row>
    <row r="73" spans="1:9">
      <c r="A73">
        <v>1917</v>
      </c>
      <c r="B73">
        <v>-0.29270000000000002</v>
      </c>
      <c r="D73">
        <v>-0.18709999999999999</v>
      </c>
      <c r="E73">
        <v>-0.20269999999999999</v>
      </c>
      <c r="G73">
        <v>-0.18340000000000001</v>
      </c>
      <c r="H73">
        <v>-8.8020000000000001E-2</v>
      </c>
      <c r="I73">
        <v>-0.15554999999999999</v>
      </c>
    </row>
    <row r="74" spans="1:9">
      <c r="A74">
        <v>1918</v>
      </c>
      <c r="B74">
        <v>-0.1278</v>
      </c>
      <c r="D74">
        <v>-2.63E-2</v>
      </c>
      <c r="E74">
        <v>-8.4199999999999997E-2</v>
      </c>
      <c r="G74">
        <v>-5.9200000000000003E-2</v>
      </c>
      <c r="H74">
        <v>-8.5020000000000012E-2</v>
      </c>
      <c r="I74">
        <v>-0.14783999999999997</v>
      </c>
    </row>
    <row r="75" spans="1:9">
      <c r="A75">
        <v>1919</v>
      </c>
      <c r="B75">
        <v>-6.3899999999999998E-2</v>
      </c>
      <c r="D75">
        <v>-7.1000000000000004E-3</v>
      </c>
      <c r="E75">
        <v>1.4800000000000001E-2</v>
      </c>
      <c r="G75">
        <v>1.49E-2</v>
      </c>
      <c r="H75">
        <v>-0.10619999999999999</v>
      </c>
      <c r="I75">
        <v>-0.12733999999999998</v>
      </c>
    </row>
    <row r="76" spans="1:9">
      <c r="A76">
        <v>1920</v>
      </c>
      <c r="B76">
        <v>-9.7999999999999997E-3</v>
      </c>
      <c r="D76">
        <v>-3.8E-3</v>
      </c>
      <c r="E76">
        <v>4.1799999999999997E-2</v>
      </c>
      <c r="G76">
        <v>1.5599999999999999E-2</v>
      </c>
      <c r="H76">
        <v>-0.12728</v>
      </c>
      <c r="I76">
        <v>-0.10534999999999999</v>
      </c>
    </row>
    <row r="77" spans="1:9">
      <c r="A77">
        <v>1921</v>
      </c>
      <c r="B77">
        <v>4.3700000000000003E-2</v>
      </c>
      <c r="D77">
        <v>8.3699999999999997E-2</v>
      </c>
      <c r="E77">
        <v>9.9699999999999997E-2</v>
      </c>
      <c r="G77">
        <v>7.9299999999999995E-2</v>
      </c>
      <c r="H77">
        <v>-9.0099999999999986E-2</v>
      </c>
      <c r="I77">
        <v>-7.6760000000000009E-2</v>
      </c>
    </row>
    <row r="78" spans="1:9">
      <c r="A78">
        <v>1922</v>
      </c>
      <c r="B78">
        <v>-4.2200000000000001E-2</v>
      </c>
      <c r="D78">
        <v>-1.29E-2</v>
      </c>
      <c r="E78">
        <v>1.1000000000000001E-3</v>
      </c>
      <c r="G78">
        <v>9.9000000000000008E-3</v>
      </c>
      <c r="H78">
        <v>-0.04</v>
      </c>
      <c r="I78">
        <v>-6.4009999999999997E-2</v>
      </c>
    </row>
    <row r="79" spans="1:9">
      <c r="A79">
        <v>1923</v>
      </c>
      <c r="B79">
        <v>-1.0699999999999999E-2</v>
      </c>
      <c r="D79">
        <v>6.1999999999999998E-3</v>
      </c>
      <c r="E79">
        <v>2.24E-2</v>
      </c>
      <c r="G79">
        <v>-1.1999999999999999E-3</v>
      </c>
      <c r="H79">
        <v>-1.6580000000000001E-2</v>
      </c>
      <c r="I79">
        <v>-5.0799999999999998E-2</v>
      </c>
    </row>
    <row r="80" spans="1:9">
      <c r="A80">
        <v>1924</v>
      </c>
      <c r="B80">
        <v>-2.0899999999999998E-2</v>
      </c>
      <c r="D80">
        <v>1.1999999999999999E-3</v>
      </c>
      <c r="E80">
        <v>2.8299999999999999E-2</v>
      </c>
      <c r="G80">
        <v>1.89E-2</v>
      </c>
      <c r="H80">
        <v>-7.980000000000001E-3</v>
      </c>
      <c r="I80">
        <v>-5.7089999999999995E-2</v>
      </c>
    </row>
    <row r="81" spans="1:9">
      <c r="A81">
        <v>1925</v>
      </c>
      <c r="B81">
        <v>2.3900000000000001E-2</v>
      </c>
      <c r="D81">
        <v>4.87E-2</v>
      </c>
      <c r="E81">
        <v>5.8000000000000003E-2</v>
      </c>
      <c r="G81">
        <v>4.2799999999999998E-2</v>
      </c>
      <c r="H81">
        <v>-1.2399999999999987E-3</v>
      </c>
      <c r="I81">
        <v>-6.4260000000000012E-2</v>
      </c>
    </row>
    <row r="82" spans="1:9">
      <c r="A82">
        <v>1926</v>
      </c>
      <c r="B82">
        <v>0.16270000000000001</v>
      </c>
      <c r="D82">
        <v>0.16370000000000001</v>
      </c>
      <c r="E82">
        <v>0.21759999999999999</v>
      </c>
      <c r="G82">
        <v>0.1749</v>
      </c>
      <c r="H82">
        <v>2.2560000000000004E-2</v>
      </c>
      <c r="I82">
        <v>-3.3769999999999994E-2</v>
      </c>
    </row>
    <row r="83" spans="1:9">
      <c r="A83">
        <v>1927</v>
      </c>
      <c r="B83">
        <v>4.7699999999999999E-2</v>
      </c>
      <c r="D83">
        <v>5.5399999999999998E-2</v>
      </c>
      <c r="E83">
        <v>0.111</v>
      </c>
      <c r="G83">
        <v>7.6700000000000004E-2</v>
      </c>
      <c r="H83">
        <v>4.0540000000000007E-2</v>
      </c>
      <c r="I83">
        <v>2.7000000000000147E-4</v>
      </c>
    </row>
    <row r="84" spans="1:9">
      <c r="A84">
        <v>1928</v>
      </c>
      <c r="B84">
        <v>5.8500000000000003E-2</v>
      </c>
      <c r="D84">
        <v>6.8699999999999997E-2</v>
      </c>
      <c r="E84">
        <v>0.1336</v>
      </c>
      <c r="G84">
        <v>8.8400000000000006E-2</v>
      </c>
      <c r="H84">
        <v>5.4380000000000005E-2</v>
      </c>
      <c r="I84">
        <v>1.89E-2</v>
      </c>
    </row>
    <row r="85" spans="1:9">
      <c r="A85">
        <v>1929</v>
      </c>
      <c r="B85">
        <v>-0.12759999999999999</v>
      </c>
      <c r="D85">
        <v>-8.8800000000000004E-2</v>
      </c>
      <c r="E85">
        <v>-5.2299999999999999E-2</v>
      </c>
      <c r="G85">
        <v>-7.0499999999999993E-2</v>
      </c>
      <c r="H85">
        <v>3.304E-2</v>
      </c>
      <c r="I85">
        <v>1.2530000000000003E-2</v>
      </c>
    </row>
    <row r="86" spans="1:9">
      <c r="A86">
        <v>1930</v>
      </c>
      <c r="B86">
        <v>0.1023</v>
      </c>
      <c r="D86">
        <v>0.1179</v>
      </c>
      <c r="E86">
        <v>0.1633</v>
      </c>
      <c r="G86">
        <v>0.13450000000000001</v>
      </c>
      <c r="H86">
        <v>4.8720000000000006E-2</v>
      </c>
      <c r="I86">
        <v>2.3740000000000004E-2</v>
      </c>
    </row>
    <row r="87" spans="1:9">
      <c r="A87">
        <v>1931</v>
      </c>
      <c r="B87">
        <v>0.1608</v>
      </c>
      <c r="D87">
        <v>0.1812</v>
      </c>
      <c r="E87">
        <v>0.23669999999999999</v>
      </c>
      <c r="G87">
        <v>0.1973</v>
      </c>
      <c r="H87">
        <v>4.8340000000000008E-2</v>
      </c>
      <c r="I87">
        <v>3.5450000000000002E-2</v>
      </c>
    </row>
    <row r="88" spans="1:9">
      <c r="A88">
        <v>1932</v>
      </c>
      <c r="B88">
        <v>0.1203</v>
      </c>
      <c r="D88">
        <v>0.1137</v>
      </c>
      <c r="E88">
        <v>0.19470000000000001</v>
      </c>
      <c r="G88">
        <v>0.122</v>
      </c>
      <c r="H88">
        <v>6.2859999999999999E-2</v>
      </c>
      <c r="I88">
        <v>5.1700000000000003E-2</v>
      </c>
    </row>
    <row r="89" spans="1:9">
      <c r="A89">
        <v>1933</v>
      </c>
      <c r="B89">
        <v>-7.4099999999999999E-2</v>
      </c>
      <c r="D89">
        <v>-1.12E-2</v>
      </c>
      <c r="E89">
        <v>1.78E-2</v>
      </c>
      <c r="G89">
        <v>6.3E-3</v>
      </c>
      <c r="H89">
        <v>3.6340000000000004E-2</v>
      </c>
      <c r="I89">
        <v>4.5360000000000004E-2</v>
      </c>
    </row>
    <row r="90" spans="1:9">
      <c r="A90">
        <v>1934</v>
      </c>
      <c r="B90">
        <v>7.5300000000000006E-2</v>
      </c>
      <c r="D90">
        <v>0.1479</v>
      </c>
      <c r="E90">
        <v>0.1658</v>
      </c>
      <c r="G90">
        <v>0.14369999999999999</v>
      </c>
      <c r="H90">
        <v>7.6920000000000016E-2</v>
      </c>
      <c r="I90">
        <v>5.4979999999999994E-2</v>
      </c>
    </row>
    <row r="91" spans="1:9">
      <c r="A91">
        <v>1935</v>
      </c>
      <c r="B91">
        <v>1.4E-2</v>
      </c>
      <c r="D91">
        <v>7.6200000000000004E-2</v>
      </c>
      <c r="E91">
        <v>0.1341</v>
      </c>
      <c r="G91">
        <v>9.5200000000000007E-2</v>
      </c>
      <c r="H91">
        <v>5.926E-2</v>
      </c>
      <c r="I91">
        <v>5.3990000000000003E-2</v>
      </c>
    </row>
    <row r="92" spans="1:9">
      <c r="A92">
        <v>1936</v>
      </c>
      <c r="B92">
        <v>8.3299999999999999E-2</v>
      </c>
      <c r="D92">
        <v>0.12709999999999999</v>
      </c>
      <c r="E92">
        <v>0.1706</v>
      </c>
      <c r="G92">
        <v>0.1368</v>
      </c>
      <c r="H92">
        <v>4.376E-2</v>
      </c>
      <c r="I92">
        <v>4.6050000000000008E-2</v>
      </c>
    </row>
    <row r="93" spans="1:9">
      <c r="A93">
        <v>1937</v>
      </c>
      <c r="B93">
        <v>0.24229999999999999</v>
      </c>
      <c r="D93">
        <v>0.2437</v>
      </c>
      <c r="E93">
        <v>0.32090000000000002</v>
      </c>
      <c r="G93">
        <v>0.23849999999999999</v>
      </c>
      <c r="H93">
        <v>6.8159999999999998E-2</v>
      </c>
      <c r="I93">
        <v>6.5509999999999999E-2</v>
      </c>
    </row>
    <row r="94" spans="1:9">
      <c r="A94">
        <v>1938</v>
      </c>
      <c r="B94">
        <v>0.24729999999999999</v>
      </c>
      <c r="D94">
        <v>0.27210000000000001</v>
      </c>
      <c r="E94">
        <v>0.32790000000000002</v>
      </c>
      <c r="G94">
        <v>0.25159999999999999</v>
      </c>
      <c r="H94">
        <v>0.13244</v>
      </c>
      <c r="I94">
        <v>8.4389999999999993E-2</v>
      </c>
    </row>
    <row r="95" spans="1:9">
      <c r="A95">
        <v>1939</v>
      </c>
      <c r="B95">
        <v>0.22459999999999999</v>
      </c>
      <c r="D95">
        <v>0.25290000000000001</v>
      </c>
      <c r="E95">
        <v>0.29930000000000001</v>
      </c>
      <c r="G95">
        <v>0.26329999999999998</v>
      </c>
      <c r="H95">
        <v>0.1623</v>
      </c>
      <c r="I95">
        <v>0.11960999999999999</v>
      </c>
    </row>
    <row r="96" spans="1:9">
      <c r="A96">
        <v>1940</v>
      </c>
      <c r="B96">
        <v>0.30759999999999998</v>
      </c>
      <c r="C96">
        <v>0.19539999999999999</v>
      </c>
      <c r="D96">
        <v>0.39369999999999999</v>
      </c>
      <c r="E96">
        <v>0.41610000000000003</v>
      </c>
      <c r="G96">
        <v>0.39629999999999999</v>
      </c>
      <c r="H96">
        <v>0.22101999999999999</v>
      </c>
      <c r="I96">
        <v>0.14013999999999999</v>
      </c>
    </row>
    <row r="97" spans="1:9">
      <c r="A97">
        <v>1941</v>
      </c>
      <c r="B97">
        <v>0.2626</v>
      </c>
      <c r="C97">
        <v>0.2429</v>
      </c>
      <c r="D97">
        <v>0.45619999999999999</v>
      </c>
      <c r="E97">
        <v>0.37819999999999998</v>
      </c>
      <c r="G97">
        <v>0.47210000000000002</v>
      </c>
      <c r="H97">
        <v>0.25687999999999994</v>
      </c>
      <c r="I97">
        <v>0.15031999999999998</v>
      </c>
    </row>
    <row r="98" spans="1:9">
      <c r="A98">
        <v>1942</v>
      </c>
      <c r="B98">
        <v>0.27279999999999999</v>
      </c>
      <c r="C98">
        <v>0.1512</v>
      </c>
      <c r="D98">
        <v>0.3362</v>
      </c>
      <c r="E98">
        <v>0.34150000000000003</v>
      </c>
      <c r="G98">
        <v>0.33710000000000001</v>
      </c>
      <c r="H98">
        <v>0.26297999999999999</v>
      </c>
      <c r="I98">
        <v>0.16556999999999997</v>
      </c>
    </row>
    <row r="99" spans="1:9">
      <c r="A99">
        <v>1943</v>
      </c>
      <c r="B99">
        <v>0.32690000000000002</v>
      </c>
      <c r="C99">
        <v>0.15620000000000001</v>
      </c>
      <c r="D99">
        <v>0.3604</v>
      </c>
      <c r="E99">
        <v>0.34649999999999997</v>
      </c>
      <c r="G99">
        <v>0.32040000000000002</v>
      </c>
      <c r="H99">
        <v>0.27889999999999998</v>
      </c>
      <c r="I99">
        <v>0.20566999999999996</v>
      </c>
    </row>
    <row r="100" spans="1:9">
      <c r="A100">
        <v>1944</v>
      </c>
      <c r="B100">
        <v>0.43149999999999999</v>
      </c>
      <c r="C100">
        <v>0.34789999999999999</v>
      </c>
      <c r="D100">
        <v>0.47460000000000002</v>
      </c>
      <c r="E100">
        <v>0.48420000000000002</v>
      </c>
      <c r="G100">
        <v>0.4874</v>
      </c>
      <c r="H100">
        <v>0.32028000000000001</v>
      </c>
      <c r="I100">
        <v>0.24128999999999995</v>
      </c>
    </row>
    <row r="101" spans="1:9">
      <c r="A101">
        <v>1945</v>
      </c>
      <c r="B101">
        <v>0.30349999999999999</v>
      </c>
      <c r="C101">
        <v>0.2087</v>
      </c>
      <c r="D101">
        <v>0.3629</v>
      </c>
      <c r="E101">
        <v>0.38319999999999999</v>
      </c>
      <c r="G101">
        <v>0.39989999999999998</v>
      </c>
      <c r="H101">
        <v>0.31946000000000002</v>
      </c>
      <c r="I101">
        <v>0.27023999999999998</v>
      </c>
    </row>
    <row r="102" spans="1:9">
      <c r="A102">
        <v>1946</v>
      </c>
      <c r="B102">
        <v>0.15770000000000001</v>
      </c>
      <c r="C102">
        <v>0.21210000000000001</v>
      </c>
      <c r="D102">
        <v>0.19869999999999999</v>
      </c>
      <c r="E102">
        <v>0.2213</v>
      </c>
      <c r="G102">
        <v>0.21110000000000001</v>
      </c>
      <c r="H102">
        <v>0.29848000000000002</v>
      </c>
      <c r="I102">
        <v>0.27768000000000004</v>
      </c>
    </row>
    <row r="103" spans="1:9">
      <c r="A103">
        <v>1947</v>
      </c>
      <c r="B103">
        <v>0.2276</v>
      </c>
      <c r="C103">
        <v>0.25619999999999998</v>
      </c>
      <c r="D103">
        <v>0.24540000000000001</v>
      </c>
      <c r="E103">
        <v>0.24890000000000001</v>
      </c>
      <c r="F103">
        <v>6.5699999999999995E-2</v>
      </c>
      <c r="G103">
        <v>0.2422</v>
      </c>
      <c r="H103">
        <v>0.28944000000000003</v>
      </c>
      <c r="I103">
        <v>0.27620999999999996</v>
      </c>
    </row>
    <row r="104" spans="1:9">
      <c r="A104">
        <v>1948</v>
      </c>
      <c r="B104">
        <v>0.1328</v>
      </c>
      <c r="C104">
        <v>0.19539999999999999</v>
      </c>
      <c r="D104">
        <v>0.16370000000000001</v>
      </c>
      <c r="E104">
        <v>0.2155</v>
      </c>
      <c r="F104">
        <v>0.20549999999999999</v>
      </c>
      <c r="G104">
        <v>0.18129999999999999</v>
      </c>
      <c r="H104">
        <v>0.25062000000000001</v>
      </c>
      <c r="I104">
        <v>0.26476</v>
      </c>
    </row>
    <row r="105" spans="1:9">
      <c r="A105">
        <v>1949</v>
      </c>
      <c r="B105">
        <v>0.1242</v>
      </c>
      <c r="C105">
        <v>0.22789999999999999</v>
      </c>
      <c r="D105">
        <v>0.16039999999999999</v>
      </c>
      <c r="E105">
        <v>0.1963</v>
      </c>
      <c r="F105">
        <v>0.19819999999999999</v>
      </c>
      <c r="G105">
        <v>0.1847</v>
      </c>
      <c r="H105">
        <v>0.18915999999999999</v>
      </c>
      <c r="I105">
        <v>0.25472</v>
      </c>
    </row>
    <row r="106" spans="1:9">
      <c r="A106">
        <v>1950</v>
      </c>
      <c r="B106">
        <v>5.9400000000000001E-2</v>
      </c>
      <c r="C106">
        <v>0.1162</v>
      </c>
      <c r="D106">
        <v>9.6199999999999994E-2</v>
      </c>
      <c r="E106">
        <v>0.1135</v>
      </c>
      <c r="F106">
        <v>9.9900000000000003E-2</v>
      </c>
      <c r="G106">
        <v>0.11799999999999999</v>
      </c>
      <c r="H106">
        <v>0.14033999999999999</v>
      </c>
      <c r="I106">
        <v>0.22990000000000005</v>
      </c>
    </row>
    <row r="107" spans="1:9">
      <c r="A107">
        <v>1951</v>
      </c>
      <c r="B107">
        <v>0.23930000000000001</v>
      </c>
      <c r="C107">
        <v>0.24790000000000001</v>
      </c>
      <c r="D107">
        <v>0.20039999999999999</v>
      </c>
      <c r="E107">
        <v>0.27900000000000003</v>
      </c>
      <c r="F107">
        <v>0.26860000000000001</v>
      </c>
      <c r="G107">
        <v>0.21970000000000001</v>
      </c>
      <c r="H107">
        <v>0.15666000000000002</v>
      </c>
      <c r="I107">
        <v>0.22757000000000005</v>
      </c>
    </row>
    <row r="108" spans="1:9">
      <c r="A108">
        <v>1952</v>
      </c>
      <c r="B108">
        <v>0.31109999999999999</v>
      </c>
      <c r="C108">
        <v>0.23369999999999999</v>
      </c>
      <c r="D108">
        <v>0.2787</v>
      </c>
      <c r="E108">
        <v>0.35549999999999998</v>
      </c>
      <c r="F108">
        <v>0.28120000000000001</v>
      </c>
      <c r="G108">
        <v>0.29249999999999998</v>
      </c>
      <c r="H108">
        <v>0.17336000000000001</v>
      </c>
      <c r="I108">
        <v>0.23139999999999999</v>
      </c>
    </row>
    <row r="109" spans="1:9">
      <c r="A109">
        <v>1953</v>
      </c>
      <c r="B109">
        <v>0.38569999999999999</v>
      </c>
      <c r="C109">
        <v>0.31040000000000001</v>
      </c>
      <c r="D109">
        <v>0.35039999999999999</v>
      </c>
      <c r="E109">
        <v>0.41770000000000002</v>
      </c>
      <c r="F109">
        <v>0.37259999999999999</v>
      </c>
      <c r="G109">
        <v>0.34939999999999999</v>
      </c>
      <c r="H109">
        <v>0.22393999999999997</v>
      </c>
      <c r="I109">
        <v>0.23728000000000002</v>
      </c>
    </row>
    <row r="110" spans="1:9">
      <c r="A110">
        <v>1954</v>
      </c>
      <c r="B110">
        <v>0.18859999999999999</v>
      </c>
      <c r="C110">
        <v>0.1137</v>
      </c>
      <c r="D110">
        <v>0.13619999999999999</v>
      </c>
      <c r="E110">
        <v>0.22339999999999999</v>
      </c>
      <c r="F110">
        <v>0.13189999999999999</v>
      </c>
      <c r="G110">
        <v>0.1545</v>
      </c>
      <c r="H110">
        <v>0.23681999999999997</v>
      </c>
      <c r="I110">
        <v>0.21298999999999996</v>
      </c>
    </row>
    <row r="111" spans="1:9">
      <c r="A111">
        <v>1955</v>
      </c>
      <c r="B111">
        <v>0.1368</v>
      </c>
      <c r="C111">
        <v>9.3700000000000006E-2</v>
      </c>
      <c r="D111">
        <v>0.12870000000000001</v>
      </c>
      <c r="E111">
        <v>0.14280000000000001</v>
      </c>
      <c r="F111">
        <v>0.1255</v>
      </c>
      <c r="G111">
        <v>0.12429999999999999</v>
      </c>
      <c r="H111">
        <v>0.25229999999999997</v>
      </c>
      <c r="I111">
        <v>0.19631999999999999</v>
      </c>
    </row>
    <row r="112" spans="1:9">
      <c r="A112">
        <v>1956</v>
      </c>
      <c r="B112">
        <v>5.4699999999999999E-2</v>
      </c>
      <c r="C112">
        <v>3.5400000000000001E-2</v>
      </c>
      <c r="D112">
        <v>7.9600000000000004E-2</v>
      </c>
      <c r="E112">
        <v>7.6899999999999996E-2</v>
      </c>
      <c r="F112">
        <v>8.2400000000000001E-2</v>
      </c>
      <c r="G112">
        <v>8.5000000000000006E-2</v>
      </c>
      <c r="H112">
        <v>0.21537999999999999</v>
      </c>
      <c r="I112">
        <v>0.18601999999999999</v>
      </c>
    </row>
    <row r="113" spans="1:9">
      <c r="A113">
        <v>1957</v>
      </c>
      <c r="B113">
        <v>0.2838</v>
      </c>
      <c r="C113">
        <v>0.28370000000000001</v>
      </c>
      <c r="D113">
        <v>0.31619999999999998</v>
      </c>
      <c r="E113">
        <v>0.30480000000000002</v>
      </c>
      <c r="F113">
        <v>0.33079999999999998</v>
      </c>
      <c r="G113">
        <v>0.30730000000000002</v>
      </c>
      <c r="H113">
        <v>0.20992000000000002</v>
      </c>
      <c r="I113">
        <v>0.19164</v>
      </c>
    </row>
    <row r="114" spans="1:9">
      <c r="A114">
        <v>1958</v>
      </c>
      <c r="B114">
        <v>0.28810000000000002</v>
      </c>
      <c r="C114">
        <v>0.34960000000000002</v>
      </c>
      <c r="D114">
        <v>0.32790000000000002</v>
      </c>
      <c r="E114">
        <v>0.32250000000000001</v>
      </c>
      <c r="F114">
        <v>0.40529999999999999</v>
      </c>
      <c r="G114">
        <v>0.34110000000000001</v>
      </c>
      <c r="H114">
        <v>0.19039999999999999</v>
      </c>
      <c r="I114">
        <v>0.20716999999999999</v>
      </c>
    </row>
    <row r="115" spans="1:9">
      <c r="A115">
        <v>1959</v>
      </c>
      <c r="B115">
        <v>0.27050000000000002</v>
      </c>
      <c r="C115">
        <v>0.31540000000000001</v>
      </c>
      <c r="D115">
        <v>0.29959999999999998</v>
      </c>
      <c r="E115">
        <v>0.29210000000000003</v>
      </c>
      <c r="F115">
        <v>0.30719999999999997</v>
      </c>
      <c r="G115">
        <v>0.32490000000000002</v>
      </c>
      <c r="H115">
        <v>0.20678000000000002</v>
      </c>
      <c r="I115">
        <v>0.2218</v>
      </c>
    </row>
    <row r="116" spans="1:9">
      <c r="A116">
        <v>1960</v>
      </c>
      <c r="B116">
        <v>0.21460000000000001</v>
      </c>
      <c r="C116">
        <v>0.26960000000000001</v>
      </c>
      <c r="D116">
        <v>0.2437</v>
      </c>
      <c r="E116">
        <v>0.22470000000000001</v>
      </c>
      <c r="F116">
        <v>0.28349999999999997</v>
      </c>
      <c r="G116">
        <v>0.25390000000000001</v>
      </c>
      <c r="H116">
        <v>0.22233999999999998</v>
      </c>
      <c r="I116">
        <v>0.23731999999999998</v>
      </c>
    </row>
    <row r="117" spans="1:9">
      <c r="A117">
        <v>1961</v>
      </c>
      <c r="B117">
        <v>0.28789999999999999</v>
      </c>
      <c r="C117">
        <v>0.34539999999999998</v>
      </c>
      <c r="D117">
        <v>0.32619999999999999</v>
      </c>
      <c r="E117">
        <v>0.3201</v>
      </c>
      <c r="F117">
        <v>0.29849999999999999</v>
      </c>
      <c r="G117">
        <v>0.32529999999999998</v>
      </c>
      <c r="H117">
        <v>0.26898</v>
      </c>
      <c r="I117">
        <v>0.24218000000000001</v>
      </c>
    </row>
    <row r="118" spans="1:9">
      <c r="A118">
        <v>1962</v>
      </c>
      <c r="B118">
        <v>0.2319</v>
      </c>
      <c r="C118">
        <v>0.28539999999999999</v>
      </c>
      <c r="D118">
        <v>0.29959999999999998</v>
      </c>
      <c r="E118">
        <v>0.27610000000000001</v>
      </c>
      <c r="F118">
        <v>0.31219999999999998</v>
      </c>
      <c r="G118">
        <v>0.3034</v>
      </c>
      <c r="H118">
        <v>0.2586</v>
      </c>
      <c r="I118">
        <v>0.23426</v>
      </c>
    </row>
    <row r="119" spans="1:9">
      <c r="A119">
        <v>1963</v>
      </c>
      <c r="B119">
        <v>0.27379999999999999</v>
      </c>
      <c r="C119">
        <v>0.3221</v>
      </c>
      <c r="D119">
        <v>0.32290000000000002</v>
      </c>
      <c r="E119">
        <v>0.30330000000000001</v>
      </c>
      <c r="F119">
        <v>0.3286</v>
      </c>
      <c r="G119">
        <v>0.31640000000000001</v>
      </c>
      <c r="H119">
        <v>0.25574000000000002</v>
      </c>
      <c r="I119">
        <v>0.22307000000000002</v>
      </c>
    </row>
    <row r="120" spans="1:9">
      <c r="A120">
        <v>1964</v>
      </c>
      <c r="B120">
        <v>1.1299999999999999E-2</v>
      </c>
      <c r="C120">
        <v>0.11119999999999999</v>
      </c>
      <c r="D120">
        <v>7.1199999999999999E-2</v>
      </c>
      <c r="E120">
        <v>3.4299999999999997E-2</v>
      </c>
      <c r="F120">
        <v>0.12820000000000001</v>
      </c>
      <c r="G120">
        <v>8.3099999999999993E-2</v>
      </c>
      <c r="H120">
        <v>0.20390000000000003</v>
      </c>
      <c r="I120">
        <v>0.20533999999999999</v>
      </c>
    </row>
    <row r="121" spans="1:9">
      <c r="A121">
        <v>1965</v>
      </c>
      <c r="B121">
        <v>0.1303</v>
      </c>
      <c r="C121">
        <v>0.17369999999999999</v>
      </c>
      <c r="D121">
        <v>0.16209999999999999</v>
      </c>
      <c r="E121">
        <v>0.13569999999999999</v>
      </c>
      <c r="F121">
        <v>0.19950000000000001</v>
      </c>
      <c r="G121">
        <v>0.17330000000000001</v>
      </c>
      <c r="H121">
        <v>0.18704000000000001</v>
      </c>
      <c r="I121">
        <v>0.20468999999999998</v>
      </c>
    </row>
    <row r="122" spans="1:9">
      <c r="A122">
        <v>1966</v>
      </c>
      <c r="B122">
        <v>0.1928</v>
      </c>
      <c r="C122">
        <v>0.24959999999999999</v>
      </c>
      <c r="D122">
        <v>0.2112</v>
      </c>
      <c r="E122">
        <v>0.19120000000000001</v>
      </c>
      <c r="F122">
        <v>0.23400000000000001</v>
      </c>
      <c r="G122">
        <v>0.2175</v>
      </c>
      <c r="H122">
        <v>0.16802</v>
      </c>
      <c r="I122">
        <v>0.2185</v>
      </c>
    </row>
    <row r="123" spans="1:9">
      <c r="A123">
        <v>1967</v>
      </c>
      <c r="B123">
        <v>0.22309999999999999</v>
      </c>
      <c r="C123">
        <v>0.26290000000000002</v>
      </c>
      <c r="D123">
        <v>0.24460000000000001</v>
      </c>
      <c r="E123">
        <v>0.22259999999999999</v>
      </c>
      <c r="F123">
        <v>0.25940000000000002</v>
      </c>
      <c r="G123">
        <v>0.25629999999999997</v>
      </c>
      <c r="H123">
        <v>0.16625999999999999</v>
      </c>
      <c r="I123">
        <v>0.21243000000000004</v>
      </c>
    </row>
    <row r="124" spans="1:9">
      <c r="A124">
        <v>1968</v>
      </c>
      <c r="B124">
        <v>0.14630000000000001</v>
      </c>
      <c r="C124">
        <v>0.2029</v>
      </c>
      <c r="D124">
        <v>0.18459999999999999</v>
      </c>
      <c r="E124">
        <v>0.17150000000000001</v>
      </c>
      <c r="F124">
        <v>0.2366</v>
      </c>
      <c r="G124">
        <v>0.193</v>
      </c>
      <c r="H124">
        <v>0.14076</v>
      </c>
      <c r="I124">
        <v>0.19825000000000007</v>
      </c>
    </row>
    <row r="125" spans="1:9">
      <c r="A125">
        <v>1969</v>
      </c>
      <c r="B125">
        <v>0.29580000000000001</v>
      </c>
      <c r="C125">
        <v>0.33210000000000001</v>
      </c>
      <c r="D125">
        <v>0.3196</v>
      </c>
      <c r="E125">
        <v>0.30869999999999997</v>
      </c>
      <c r="F125">
        <v>0.34039999999999998</v>
      </c>
      <c r="G125">
        <v>0.3483</v>
      </c>
      <c r="H125">
        <v>0.19766</v>
      </c>
      <c r="I125">
        <v>0.20078000000000004</v>
      </c>
    </row>
    <row r="126" spans="1:9">
      <c r="A126">
        <v>1970</v>
      </c>
      <c r="B126">
        <v>0.24829999999999999</v>
      </c>
      <c r="C126">
        <v>0.30620000000000003</v>
      </c>
      <c r="D126">
        <v>0.29459999999999997</v>
      </c>
      <c r="E126">
        <v>0.25509999999999999</v>
      </c>
      <c r="F126">
        <v>0.2712</v>
      </c>
      <c r="G126">
        <v>0.3039</v>
      </c>
      <c r="H126">
        <v>0.22126000000000001</v>
      </c>
      <c r="I126">
        <v>0.20415000000000005</v>
      </c>
    </row>
    <row r="127" spans="1:9">
      <c r="A127">
        <v>1971</v>
      </c>
      <c r="B127">
        <v>0.1285</v>
      </c>
      <c r="C127">
        <v>0.1537</v>
      </c>
      <c r="D127">
        <v>0.18870000000000001</v>
      </c>
      <c r="E127">
        <v>0.13420000000000001</v>
      </c>
      <c r="F127">
        <v>0.1923</v>
      </c>
      <c r="G127">
        <v>0.1908</v>
      </c>
      <c r="H127">
        <v>0.2084</v>
      </c>
      <c r="I127">
        <v>0.18821000000000002</v>
      </c>
    </row>
    <row r="128" spans="1:9">
      <c r="A128">
        <v>1972</v>
      </c>
      <c r="B128">
        <v>0.23880000000000001</v>
      </c>
      <c r="C128">
        <v>0.28710000000000002</v>
      </c>
      <c r="D128">
        <v>0.27710000000000001</v>
      </c>
      <c r="E128">
        <v>0.24629999999999999</v>
      </c>
      <c r="F128">
        <v>0.3039</v>
      </c>
      <c r="G128">
        <v>0.30969999999999998</v>
      </c>
      <c r="H128">
        <v>0.21154000000000001</v>
      </c>
      <c r="I128">
        <v>0.18889999999999998</v>
      </c>
    </row>
    <row r="129" spans="1:9">
      <c r="A129">
        <v>1973</v>
      </c>
      <c r="B129">
        <v>0.3755</v>
      </c>
      <c r="C129">
        <v>0.39119999999999999</v>
      </c>
      <c r="D129">
        <v>0.42959999999999998</v>
      </c>
      <c r="E129">
        <v>0.3901</v>
      </c>
      <c r="F129">
        <v>0.43659999999999999</v>
      </c>
      <c r="G129">
        <v>0.44529999999999997</v>
      </c>
      <c r="H129">
        <v>0.25738000000000005</v>
      </c>
      <c r="I129">
        <v>0.19907000000000002</v>
      </c>
    </row>
    <row r="130" spans="1:9">
      <c r="A130">
        <v>1974</v>
      </c>
      <c r="B130">
        <v>0.1694</v>
      </c>
      <c r="C130">
        <v>0.1171</v>
      </c>
      <c r="D130">
        <v>0.19789999999999999</v>
      </c>
      <c r="E130">
        <v>0.1676</v>
      </c>
      <c r="F130">
        <v>0.15390000000000001</v>
      </c>
      <c r="G130">
        <v>0.19850000000000001</v>
      </c>
      <c r="H130">
        <v>0.23210000000000003</v>
      </c>
      <c r="I130">
        <v>0.21487999999999996</v>
      </c>
    </row>
    <row r="131" spans="1:9">
      <c r="A131">
        <v>1975</v>
      </c>
      <c r="B131">
        <v>0.23480000000000001</v>
      </c>
      <c r="C131">
        <v>0.1404</v>
      </c>
      <c r="D131">
        <v>0.25540000000000002</v>
      </c>
      <c r="E131">
        <v>0.22939999999999999</v>
      </c>
      <c r="F131">
        <v>0.20039999999999999</v>
      </c>
      <c r="G131">
        <v>0.25940000000000002</v>
      </c>
      <c r="H131">
        <v>0.22939999999999999</v>
      </c>
      <c r="I131">
        <v>0.22533000000000003</v>
      </c>
    </row>
    <row r="132" spans="1:9">
      <c r="A132">
        <v>1976</v>
      </c>
      <c r="B132">
        <v>0.13589999999999999</v>
      </c>
      <c r="C132">
        <v>7.1199999999999999E-2</v>
      </c>
      <c r="D132">
        <v>0.1721</v>
      </c>
      <c r="E132">
        <v>0.12429999999999999</v>
      </c>
      <c r="F132">
        <v>0.1139</v>
      </c>
      <c r="G132">
        <v>0.19639999999999999</v>
      </c>
      <c r="H132">
        <v>0.23087999999999997</v>
      </c>
      <c r="I132">
        <v>0.21964</v>
      </c>
    </row>
    <row r="133" spans="1:9">
      <c r="A133">
        <v>1977</v>
      </c>
      <c r="B133">
        <v>0.4657</v>
      </c>
      <c r="C133">
        <v>0.35620000000000002</v>
      </c>
      <c r="D133">
        <v>0.44619999999999999</v>
      </c>
      <c r="E133">
        <v>0.44319999999999998</v>
      </c>
      <c r="F133">
        <v>0.37119999999999997</v>
      </c>
      <c r="G133">
        <v>0.45250000000000001</v>
      </c>
      <c r="H133">
        <v>0.27626000000000001</v>
      </c>
      <c r="I133">
        <v>0.24390000000000001</v>
      </c>
    </row>
    <row r="134" spans="1:9">
      <c r="A134">
        <v>1978</v>
      </c>
      <c r="B134">
        <v>0.33939999999999998</v>
      </c>
      <c r="C134">
        <v>0.29870000000000002</v>
      </c>
      <c r="D134">
        <v>0.33539999999999998</v>
      </c>
      <c r="E134">
        <v>0.34539999999999998</v>
      </c>
      <c r="F134">
        <v>0.31640000000000001</v>
      </c>
      <c r="G134">
        <v>0.35470000000000002</v>
      </c>
      <c r="H134">
        <v>0.26904</v>
      </c>
      <c r="I134">
        <v>0.26321</v>
      </c>
    </row>
    <row r="135" spans="1:9">
      <c r="A135">
        <v>1979</v>
      </c>
      <c r="B135">
        <v>0.41520000000000001</v>
      </c>
      <c r="C135">
        <v>0.45369999999999999</v>
      </c>
      <c r="D135">
        <v>0.43290000000000001</v>
      </c>
      <c r="E135">
        <v>0.43099999999999999</v>
      </c>
      <c r="F135">
        <v>0.42730000000000001</v>
      </c>
      <c r="G135">
        <v>0.44769999999999999</v>
      </c>
      <c r="H135">
        <v>0.31819999999999998</v>
      </c>
      <c r="I135">
        <v>0.27515000000000001</v>
      </c>
    </row>
    <row r="136" spans="1:9">
      <c r="A136">
        <v>1980</v>
      </c>
      <c r="B136">
        <v>0.53739999999999999</v>
      </c>
      <c r="C136">
        <v>0.58540000000000003</v>
      </c>
      <c r="D136">
        <v>0.52290000000000003</v>
      </c>
      <c r="E136">
        <v>0.53620000000000001</v>
      </c>
      <c r="F136">
        <v>0.53439999999999999</v>
      </c>
      <c r="G136">
        <v>0.55779999999999996</v>
      </c>
      <c r="H136">
        <v>0.37872000000000006</v>
      </c>
      <c r="I136">
        <v>0.30406</v>
      </c>
    </row>
    <row r="137" spans="1:9">
      <c r="A137">
        <v>1981</v>
      </c>
      <c r="B137">
        <v>0.58819999999999995</v>
      </c>
      <c r="C137">
        <v>0.61960000000000004</v>
      </c>
      <c r="D137">
        <v>0.59040000000000004</v>
      </c>
      <c r="E137">
        <v>0.59009999999999996</v>
      </c>
      <c r="F137">
        <v>0.55610000000000004</v>
      </c>
      <c r="G137">
        <v>0.59970000000000001</v>
      </c>
      <c r="H137">
        <v>0.46917999999999999</v>
      </c>
      <c r="I137">
        <v>0.35002999999999995</v>
      </c>
    </row>
    <row r="138" spans="1:9">
      <c r="A138">
        <v>1982</v>
      </c>
      <c r="B138">
        <v>0.37140000000000001</v>
      </c>
      <c r="C138">
        <v>0.41959999999999997</v>
      </c>
      <c r="D138">
        <v>0.40620000000000001</v>
      </c>
      <c r="E138">
        <v>0.37440000000000001</v>
      </c>
      <c r="F138">
        <v>0.38540000000000002</v>
      </c>
      <c r="G138">
        <v>0.42080000000000001</v>
      </c>
      <c r="H138">
        <v>0.45031999999999994</v>
      </c>
      <c r="I138">
        <v>0.36329</v>
      </c>
    </row>
    <row r="139" spans="1:9">
      <c r="A139">
        <v>1983</v>
      </c>
      <c r="B139">
        <v>0.55279999999999996</v>
      </c>
      <c r="C139">
        <v>0.61460000000000004</v>
      </c>
      <c r="D139">
        <v>0.58209999999999995</v>
      </c>
      <c r="E139">
        <v>0.56389999999999996</v>
      </c>
      <c r="F139">
        <v>0.57299999999999995</v>
      </c>
      <c r="G139">
        <v>0.59619999999999995</v>
      </c>
      <c r="H139">
        <v>0.49299999999999999</v>
      </c>
      <c r="I139">
        <v>0.38102000000000003</v>
      </c>
    </row>
    <row r="140" spans="1:9">
      <c r="A140">
        <v>1984</v>
      </c>
      <c r="B140">
        <v>0.38579999999999998</v>
      </c>
      <c r="C140">
        <v>0.4012</v>
      </c>
      <c r="D140">
        <v>0.42370000000000002</v>
      </c>
      <c r="E140">
        <v>0.3881</v>
      </c>
      <c r="F140">
        <v>0.37669999999999998</v>
      </c>
      <c r="G140">
        <v>0.43969999999999998</v>
      </c>
      <c r="H140">
        <v>0.48712</v>
      </c>
      <c r="I140">
        <v>0.40266000000000002</v>
      </c>
    </row>
    <row r="141" spans="1:9">
      <c r="A141">
        <v>1985</v>
      </c>
      <c r="B141">
        <v>0.38159999999999999</v>
      </c>
      <c r="C141">
        <v>0.36120000000000002</v>
      </c>
      <c r="D141">
        <v>0.38619999999999999</v>
      </c>
      <c r="E141">
        <v>0.38979999999999998</v>
      </c>
      <c r="F141">
        <v>0.35049999999999998</v>
      </c>
      <c r="G141">
        <v>0.40500000000000003</v>
      </c>
      <c r="H141">
        <v>0.45595999999999998</v>
      </c>
      <c r="I141">
        <v>0.41733999999999999</v>
      </c>
    </row>
    <row r="142" spans="1:9">
      <c r="A142">
        <v>1986</v>
      </c>
      <c r="B142">
        <v>0.43719999999999998</v>
      </c>
      <c r="C142">
        <v>0.4496</v>
      </c>
      <c r="D142">
        <v>0.44869999999999999</v>
      </c>
      <c r="E142">
        <v>0.43580000000000002</v>
      </c>
      <c r="F142">
        <v>0.48380000000000001</v>
      </c>
      <c r="G142">
        <v>0.4738</v>
      </c>
      <c r="H142">
        <v>0.42575999999999992</v>
      </c>
      <c r="I142">
        <v>0.44746999999999992</v>
      </c>
    </row>
    <row r="143" spans="1:9">
      <c r="A143">
        <v>1987</v>
      </c>
      <c r="B143">
        <v>0.57499999999999996</v>
      </c>
      <c r="C143">
        <v>0.60619999999999996</v>
      </c>
      <c r="D143">
        <v>0.58960000000000001</v>
      </c>
      <c r="E143">
        <v>0.58309999999999995</v>
      </c>
      <c r="F143">
        <v>0.62980000000000003</v>
      </c>
      <c r="G143">
        <v>0.59119999999999995</v>
      </c>
      <c r="H143">
        <v>0.46647999999999995</v>
      </c>
      <c r="I143">
        <v>0.45840000000000003</v>
      </c>
    </row>
    <row r="144" spans="1:9">
      <c r="A144">
        <v>1988</v>
      </c>
      <c r="B144">
        <v>0.62029999999999996</v>
      </c>
      <c r="C144">
        <v>0.6371</v>
      </c>
      <c r="D144">
        <v>0.65620000000000001</v>
      </c>
      <c r="E144">
        <v>0.62229999999999996</v>
      </c>
      <c r="F144">
        <v>0.63819999999999999</v>
      </c>
      <c r="G144">
        <v>0.65029999999999999</v>
      </c>
      <c r="H144">
        <v>0.47997999999999996</v>
      </c>
      <c r="I144">
        <v>0.48649000000000003</v>
      </c>
    </row>
    <row r="145" spans="1:9">
      <c r="A145">
        <v>1989</v>
      </c>
      <c r="B145">
        <v>0.50649999999999995</v>
      </c>
      <c r="C145">
        <v>0.51790000000000003</v>
      </c>
      <c r="D145">
        <v>0.54039999999999999</v>
      </c>
      <c r="E145">
        <v>0.51939999999999997</v>
      </c>
      <c r="F145">
        <v>0.52880000000000005</v>
      </c>
      <c r="G145">
        <v>0.53239999999999998</v>
      </c>
      <c r="H145">
        <v>0.50412000000000001</v>
      </c>
      <c r="I145">
        <v>0.49562</v>
      </c>
    </row>
    <row r="146" spans="1:9">
      <c r="A146">
        <v>1990</v>
      </c>
      <c r="B146">
        <v>0.69420000000000004</v>
      </c>
      <c r="C146">
        <v>0.74960000000000004</v>
      </c>
      <c r="D146">
        <v>0.71619999999999995</v>
      </c>
      <c r="E146">
        <v>0.70069999999999999</v>
      </c>
      <c r="F146">
        <v>0.73580000000000001</v>
      </c>
      <c r="G146">
        <v>0.69869999999999999</v>
      </c>
      <c r="H146">
        <v>0.56663999999999992</v>
      </c>
      <c r="I146">
        <v>0.51129999999999998</v>
      </c>
    </row>
    <row r="147" spans="1:9">
      <c r="A147">
        <v>1991</v>
      </c>
      <c r="B147">
        <v>0.68269999999999997</v>
      </c>
      <c r="C147">
        <v>0.69540000000000002</v>
      </c>
      <c r="D147">
        <v>0.67210000000000003</v>
      </c>
      <c r="E147">
        <v>0.67900000000000005</v>
      </c>
      <c r="F147">
        <v>0.67659999999999998</v>
      </c>
      <c r="G147">
        <v>0.66559999999999997</v>
      </c>
      <c r="H147">
        <v>0.61573999999999995</v>
      </c>
      <c r="I147">
        <v>0.52074999999999982</v>
      </c>
    </row>
    <row r="148" spans="1:9">
      <c r="A148">
        <v>1992</v>
      </c>
      <c r="B148">
        <v>0.47410000000000002</v>
      </c>
      <c r="C148">
        <v>0.4637</v>
      </c>
      <c r="D148">
        <v>0.48709999999999998</v>
      </c>
      <c r="E148">
        <v>0.46500000000000002</v>
      </c>
      <c r="F148">
        <v>0.46110000000000001</v>
      </c>
      <c r="G148">
        <v>0.48799999999999999</v>
      </c>
      <c r="H148">
        <v>0.59555999999999998</v>
      </c>
      <c r="I148">
        <v>0.53101999999999994</v>
      </c>
    </row>
    <row r="149" spans="1:9">
      <c r="A149">
        <v>1993</v>
      </c>
      <c r="B149">
        <v>0.53059999999999996</v>
      </c>
      <c r="C149">
        <v>0.50960000000000005</v>
      </c>
      <c r="D149">
        <v>0.49959999999999999</v>
      </c>
      <c r="E149">
        <v>0.50580000000000003</v>
      </c>
      <c r="F149">
        <v>0.50680000000000003</v>
      </c>
      <c r="G149">
        <v>0.51580000000000004</v>
      </c>
      <c r="H149">
        <v>0.57761999999999991</v>
      </c>
      <c r="I149">
        <v>0.52879999999999994</v>
      </c>
    </row>
    <row r="150" spans="1:9">
      <c r="A150">
        <v>1994</v>
      </c>
      <c r="B150">
        <v>0.5796</v>
      </c>
      <c r="C150">
        <v>0.54620000000000002</v>
      </c>
      <c r="D150">
        <v>0.58120000000000005</v>
      </c>
      <c r="E150">
        <v>0.57369999999999999</v>
      </c>
      <c r="F150">
        <v>0.57389999999999997</v>
      </c>
      <c r="G150">
        <v>0.57599999999999996</v>
      </c>
      <c r="H150">
        <v>0.59223999999999999</v>
      </c>
      <c r="I150">
        <v>0.54818</v>
      </c>
    </row>
    <row r="151" spans="1:9">
      <c r="A151">
        <v>1995</v>
      </c>
      <c r="B151">
        <v>0.73729999999999996</v>
      </c>
      <c r="C151">
        <v>0.72289999999999999</v>
      </c>
      <c r="D151">
        <v>0.71209999999999996</v>
      </c>
      <c r="E151">
        <v>0.71699999999999997</v>
      </c>
      <c r="F151">
        <v>0.74519999999999997</v>
      </c>
      <c r="G151">
        <v>0.72719999999999996</v>
      </c>
      <c r="H151">
        <v>0.60085999999999995</v>
      </c>
      <c r="I151">
        <v>0.58374999999999999</v>
      </c>
    </row>
    <row r="152" spans="1:9">
      <c r="A152">
        <v>1996</v>
      </c>
      <c r="B152">
        <v>0.626</v>
      </c>
      <c r="C152">
        <v>0.59209999999999996</v>
      </c>
      <c r="D152">
        <v>0.59870000000000001</v>
      </c>
      <c r="E152">
        <v>0.61680000000000001</v>
      </c>
      <c r="F152">
        <v>0.64080000000000004</v>
      </c>
      <c r="G152">
        <v>0.59709999999999996</v>
      </c>
      <c r="H152">
        <v>0.58951999999999993</v>
      </c>
      <c r="I152">
        <v>0.60263000000000011</v>
      </c>
    </row>
    <row r="153" spans="1:9">
      <c r="A153">
        <v>1997</v>
      </c>
      <c r="B153">
        <v>0.76680000000000004</v>
      </c>
      <c r="C153">
        <v>0.71619999999999995</v>
      </c>
      <c r="D153">
        <v>0.7329</v>
      </c>
      <c r="E153">
        <v>0.76239999999999997</v>
      </c>
      <c r="F153">
        <v>0.74819999999999998</v>
      </c>
      <c r="G153">
        <v>0.73609999999999998</v>
      </c>
      <c r="H153">
        <v>0.64805999999999986</v>
      </c>
      <c r="I153">
        <v>0.62181000000000008</v>
      </c>
    </row>
    <row r="154" spans="1:9">
      <c r="A154">
        <v>1998</v>
      </c>
      <c r="B154">
        <v>0.91549999999999998</v>
      </c>
      <c r="C154">
        <v>0.90290000000000004</v>
      </c>
      <c r="D154">
        <v>0.87619999999999998</v>
      </c>
      <c r="E154">
        <v>0.91749999999999998</v>
      </c>
      <c r="F154">
        <v>0.93569999999999998</v>
      </c>
      <c r="G154">
        <v>0.88170000000000004</v>
      </c>
      <c r="H154">
        <v>0.72503999999999991</v>
      </c>
      <c r="I154">
        <v>0.65132999999999996</v>
      </c>
    </row>
    <row r="155" spans="1:9">
      <c r="A155">
        <v>1999</v>
      </c>
      <c r="B155">
        <v>0.67420000000000002</v>
      </c>
      <c r="C155">
        <v>0.63619999999999999</v>
      </c>
      <c r="D155">
        <v>0.64959999999999996</v>
      </c>
      <c r="E155">
        <v>0.66459999999999997</v>
      </c>
      <c r="F155">
        <v>0.67520000000000002</v>
      </c>
      <c r="G155">
        <v>0.65980000000000005</v>
      </c>
      <c r="H155">
        <v>0.74396000000000007</v>
      </c>
      <c r="I155">
        <v>0.66809999999999992</v>
      </c>
    </row>
    <row r="156" spans="1:9">
      <c r="A156">
        <v>2000</v>
      </c>
      <c r="B156">
        <v>0.67510000000000003</v>
      </c>
      <c r="C156">
        <v>0.63039999999999996</v>
      </c>
      <c r="D156">
        <v>0.66290000000000004</v>
      </c>
      <c r="E156">
        <v>0.67120000000000002</v>
      </c>
      <c r="F156">
        <v>0.68220000000000003</v>
      </c>
      <c r="G156">
        <v>0.6593</v>
      </c>
      <c r="H156">
        <v>0.73151999999999995</v>
      </c>
      <c r="I156">
        <v>0.66618999999999995</v>
      </c>
    </row>
    <row r="157" spans="1:9">
      <c r="A157">
        <v>2001</v>
      </c>
      <c r="B157">
        <v>0.80879999999999996</v>
      </c>
      <c r="C157">
        <v>0.79039999999999999</v>
      </c>
      <c r="D157">
        <v>0.80120000000000002</v>
      </c>
      <c r="E157">
        <v>0.82940000000000003</v>
      </c>
      <c r="F157">
        <v>0.82369999999999999</v>
      </c>
      <c r="G157">
        <v>0.79810000000000003</v>
      </c>
      <c r="H157">
        <v>0.76807999999999998</v>
      </c>
      <c r="I157">
        <v>0.67879999999999985</v>
      </c>
    </row>
    <row r="158" spans="1:9">
      <c r="A158">
        <v>2002</v>
      </c>
      <c r="B158">
        <v>0.90180000000000005</v>
      </c>
      <c r="C158">
        <v>0.88790000000000002</v>
      </c>
      <c r="D158">
        <v>0.89459999999999995</v>
      </c>
      <c r="E158">
        <v>0.88360000000000005</v>
      </c>
      <c r="F158">
        <v>0.88560000000000005</v>
      </c>
      <c r="G158">
        <v>0.87070000000000003</v>
      </c>
      <c r="H158">
        <v>0.79508000000000001</v>
      </c>
      <c r="I158">
        <v>0.72156999999999982</v>
      </c>
    </row>
    <row r="159" spans="1:9">
      <c r="A159">
        <v>2003</v>
      </c>
      <c r="B159">
        <v>0.88449999999999995</v>
      </c>
      <c r="C159">
        <v>0.87370000000000003</v>
      </c>
      <c r="D159">
        <v>0.88370000000000004</v>
      </c>
      <c r="E159">
        <v>0.88429999999999997</v>
      </c>
      <c r="F159">
        <v>0.88129999999999997</v>
      </c>
      <c r="G159">
        <v>0.87729999999999997</v>
      </c>
      <c r="H159">
        <v>0.78888000000000003</v>
      </c>
      <c r="I159">
        <v>0.75695999999999986</v>
      </c>
    </row>
    <row r="160" spans="1:9">
      <c r="A160">
        <v>2004</v>
      </c>
      <c r="B160">
        <v>0.79779999999999995</v>
      </c>
      <c r="C160">
        <v>0.81369999999999998</v>
      </c>
      <c r="D160">
        <v>0.80120000000000002</v>
      </c>
      <c r="E160">
        <v>0.8075</v>
      </c>
      <c r="F160">
        <v>0.79959999999999998</v>
      </c>
      <c r="G160">
        <v>0.80940000000000001</v>
      </c>
      <c r="H160">
        <v>0.81359999999999988</v>
      </c>
      <c r="I160">
        <v>0.77877999999999992</v>
      </c>
    </row>
    <row r="161" spans="1:9">
      <c r="A161">
        <v>2005</v>
      </c>
      <c r="B161">
        <v>0.96279999999999999</v>
      </c>
      <c r="C161">
        <v>0.97619999999999996</v>
      </c>
      <c r="D161">
        <v>0.9446</v>
      </c>
      <c r="E161">
        <v>0.94699999999999995</v>
      </c>
      <c r="F161">
        <v>0.97209999999999996</v>
      </c>
      <c r="G161">
        <v>0.94269999999999998</v>
      </c>
      <c r="H161">
        <v>0.87113999999999991</v>
      </c>
      <c r="I161">
        <v>0.80132999999999988</v>
      </c>
    </row>
    <row r="162" spans="1:9">
      <c r="A162">
        <v>2006</v>
      </c>
      <c r="B162">
        <v>0.91169999999999995</v>
      </c>
      <c r="C162">
        <v>0.92789999999999995</v>
      </c>
      <c r="D162">
        <v>0.90539999999999998</v>
      </c>
      <c r="E162">
        <v>0.91269999999999996</v>
      </c>
      <c r="F162">
        <v>0.90210000000000001</v>
      </c>
      <c r="G162">
        <v>0.90269999999999995</v>
      </c>
      <c r="H162">
        <v>0.89171999999999996</v>
      </c>
      <c r="I162">
        <v>0.82989999999999997</v>
      </c>
    </row>
    <row r="163" spans="1:9">
      <c r="A163">
        <v>2007</v>
      </c>
      <c r="B163">
        <v>0.92679999999999996</v>
      </c>
      <c r="C163">
        <v>0.91959999999999997</v>
      </c>
      <c r="D163">
        <v>0.92869999999999997</v>
      </c>
      <c r="E163">
        <v>0.93179999999999996</v>
      </c>
      <c r="F163">
        <v>0.88829999999999998</v>
      </c>
      <c r="G163">
        <v>0.89370000000000005</v>
      </c>
      <c r="H163">
        <v>0.89671999999999996</v>
      </c>
      <c r="I163">
        <v>0.84589999999999976</v>
      </c>
    </row>
    <row r="164" spans="1:9">
      <c r="A164">
        <v>2008</v>
      </c>
      <c r="B164">
        <v>0.79730000000000001</v>
      </c>
      <c r="C164">
        <v>0.78710000000000002</v>
      </c>
      <c r="D164">
        <v>0.81289999999999996</v>
      </c>
      <c r="E164">
        <v>0.80579999999999996</v>
      </c>
      <c r="F164">
        <v>0.76170000000000004</v>
      </c>
      <c r="G164">
        <v>0.79290000000000005</v>
      </c>
      <c r="H164">
        <v>0.87927999999999995</v>
      </c>
      <c r="I164">
        <v>0.83407999999999993</v>
      </c>
    </row>
    <row r="165" spans="1:9">
      <c r="A165">
        <v>2009</v>
      </c>
      <c r="B165">
        <v>0.93169999999999997</v>
      </c>
      <c r="C165">
        <v>0.91790000000000005</v>
      </c>
      <c r="D165">
        <v>0.92290000000000005</v>
      </c>
      <c r="E165">
        <v>0.93689999999999996</v>
      </c>
      <c r="F165">
        <v>0.89410000000000001</v>
      </c>
      <c r="G165">
        <v>0.91559999999999997</v>
      </c>
      <c r="H165">
        <v>0.90605999999999987</v>
      </c>
      <c r="I165">
        <v>0.85982999999999987</v>
      </c>
    </row>
    <row r="166" spans="1:9">
      <c r="A166">
        <v>2010</v>
      </c>
      <c r="B166">
        <v>1.0022</v>
      </c>
      <c r="C166">
        <v>1.0137</v>
      </c>
      <c r="D166">
        <v>0.99209999999999998</v>
      </c>
      <c r="E166">
        <v>1.0205</v>
      </c>
      <c r="F166">
        <v>0.9879</v>
      </c>
      <c r="G166">
        <v>0.98229999999999995</v>
      </c>
      <c r="H166">
        <v>0.91393999999999997</v>
      </c>
      <c r="I166">
        <v>0.89254</v>
      </c>
    </row>
    <row r="167" spans="1:9">
      <c r="A167">
        <v>2011</v>
      </c>
      <c r="B167">
        <v>0.89429999999999998</v>
      </c>
      <c r="C167">
        <v>0.87119999999999997</v>
      </c>
      <c r="D167">
        <v>0.87619999999999998</v>
      </c>
      <c r="E167">
        <v>0.87780000000000002</v>
      </c>
      <c r="F167">
        <v>0.87970000000000004</v>
      </c>
      <c r="G167">
        <v>0.86250000000000004</v>
      </c>
      <c r="H167">
        <v>0.91046000000000016</v>
      </c>
      <c r="I167">
        <v>0.90108999999999995</v>
      </c>
    </row>
    <row r="168" spans="1:9">
      <c r="A168">
        <v>2012</v>
      </c>
      <c r="B168">
        <v>0.91279999999999994</v>
      </c>
      <c r="C168">
        <v>0.92210000000000003</v>
      </c>
      <c r="D168">
        <v>0.91459999999999997</v>
      </c>
      <c r="E168">
        <v>0.91769999999999996</v>
      </c>
      <c r="F168">
        <v>0.9143</v>
      </c>
      <c r="G168">
        <v>0.90290000000000004</v>
      </c>
      <c r="H168">
        <v>0.90766000000000013</v>
      </c>
      <c r="I168">
        <v>0.90219000000000005</v>
      </c>
    </row>
    <row r="169" spans="1:9">
      <c r="A169">
        <v>2013</v>
      </c>
      <c r="B169">
        <v>0.93030000000000002</v>
      </c>
      <c r="C169">
        <v>0.95040000000000002</v>
      </c>
      <c r="D169">
        <v>0.9446</v>
      </c>
      <c r="E169">
        <v>0.9637</v>
      </c>
      <c r="F169">
        <v>0.96789999999999998</v>
      </c>
      <c r="G169">
        <v>0.9264</v>
      </c>
      <c r="H169">
        <v>0.93425999999999987</v>
      </c>
      <c r="I169">
        <v>0.90677000000000019</v>
      </c>
    </row>
    <row r="170" spans="1:9">
      <c r="A170">
        <v>2014</v>
      </c>
      <c r="B170">
        <v>1.0027999999999999</v>
      </c>
      <c r="C170">
        <v>0.98960000000000004</v>
      </c>
      <c r="D170">
        <v>1.0145999999999999</v>
      </c>
      <c r="E170">
        <v>1.0129999999999999</v>
      </c>
      <c r="F170">
        <v>1.0054000000000001</v>
      </c>
      <c r="G170">
        <v>1.0021</v>
      </c>
      <c r="H170">
        <v>0.94847999999999999</v>
      </c>
      <c r="I170">
        <v>0.92727000000000004</v>
      </c>
    </row>
    <row r="171" spans="1:9">
      <c r="A171">
        <v>2015</v>
      </c>
      <c r="B171">
        <v>1.1480999999999999</v>
      </c>
      <c r="C171">
        <v>1.1395999999999999</v>
      </c>
      <c r="D171">
        <v>1.1629</v>
      </c>
      <c r="E171">
        <v>1.1652</v>
      </c>
      <c r="F171">
        <v>1.1498999999999999</v>
      </c>
      <c r="G171">
        <v>1.1621999999999999</v>
      </c>
      <c r="H171">
        <v>0.97765999999999986</v>
      </c>
      <c r="I171">
        <v>0.94579999999999997</v>
      </c>
    </row>
    <row r="172" spans="1:9">
      <c r="A172">
        <v>2016</v>
      </c>
      <c r="B172">
        <v>1.2853000000000001</v>
      </c>
      <c r="C172">
        <v>1.3237000000000001</v>
      </c>
      <c r="D172">
        <v>1.2811999999999999</v>
      </c>
      <c r="E172">
        <v>1.2729999999999999</v>
      </c>
      <c r="F172">
        <v>1.3236000000000001</v>
      </c>
      <c r="G172">
        <v>1.2776000000000001</v>
      </c>
      <c r="H172">
        <v>1.05586</v>
      </c>
      <c r="I172">
        <v>0.98316000000000003</v>
      </c>
    </row>
    <row r="173" spans="1:9">
      <c r="A173">
        <v>2017</v>
      </c>
      <c r="B173">
        <v>1.1883999999999999</v>
      </c>
      <c r="C173">
        <v>1.2271000000000001</v>
      </c>
      <c r="D173">
        <v>1.1862999999999999</v>
      </c>
      <c r="E173">
        <v>1.1853</v>
      </c>
      <c r="F173">
        <v>1.2043999999999999</v>
      </c>
      <c r="G173">
        <v>1.1850000000000001</v>
      </c>
      <c r="H173">
        <v>1.1109800000000001</v>
      </c>
      <c r="I173">
        <v>1.00932</v>
      </c>
    </row>
    <row r="174" spans="1:9">
      <c r="A174">
        <v>2018</v>
      </c>
      <c r="B174">
        <v>1.1137999999999999</v>
      </c>
      <c r="C174">
        <v>1.1462000000000001</v>
      </c>
      <c r="D174">
        <v>1.1162000000000001</v>
      </c>
      <c r="E174">
        <v>1.1028</v>
      </c>
      <c r="F174">
        <v>1.1132</v>
      </c>
      <c r="G174">
        <v>1.1174999999999999</v>
      </c>
      <c r="H174">
        <v>1.14768</v>
      </c>
      <c r="I174">
        <v>1.0409699999999997</v>
      </c>
    </row>
    <row r="175" spans="1:9">
      <c r="A175">
        <v>2019</v>
      </c>
      <c r="B175">
        <v>1.2512000000000001</v>
      </c>
      <c r="C175">
        <v>1.2837000000000001</v>
      </c>
      <c r="D175">
        <v>1.2421</v>
      </c>
      <c r="E175">
        <v>1.2312000000000001</v>
      </c>
      <c r="F175">
        <v>1.2504</v>
      </c>
      <c r="G175">
        <v>1.2282</v>
      </c>
      <c r="H175">
        <v>1.19736</v>
      </c>
      <c r="I175">
        <v>1.0729200000000001</v>
      </c>
    </row>
    <row r="176" spans="1:9">
      <c r="A176">
        <v>2020</v>
      </c>
      <c r="B176">
        <v>1.2751999999999999</v>
      </c>
      <c r="C176">
        <v>1.3162</v>
      </c>
      <c r="D176">
        <v>1.2746</v>
      </c>
      <c r="E176">
        <v>1.2629999999999999</v>
      </c>
      <c r="F176">
        <v>1.2685</v>
      </c>
      <c r="G176">
        <v>1.2609999999999999</v>
      </c>
      <c r="H176">
        <v>1.22278</v>
      </c>
      <c r="I176">
        <v>1.10022</v>
      </c>
    </row>
    <row r="177" spans="1:9">
      <c r="A177">
        <v>2021</v>
      </c>
      <c r="B177">
        <v>1.1217999999999999</v>
      </c>
      <c r="C177">
        <v>1.1561999999999999</v>
      </c>
      <c r="D177">
        <v>1.1129</v>
      </c>
      <c r="E177">
        <v>1.1020000000000001</v>
      </c>
      <c r="F177">
        <v>1.0849</v>
      </c>
      <c r="G177">
        <v>1.1093999999999999</v>
      </c>
      <c r="H177">
        <v>1.19008</v>
      </c>
      <c r="I177">
        <v>1.12297</v>
      </c>
    </row>
    <row r="178" spans="1:9">
      <c r="A178">
        <v>2022</v>
      </c>
      <c r="B178">
        <v>1.1635</v>
      </c>
      <c r="C178">
        <v>1.1846000000000001</v>
      </c>
      <c r="D178">
        <v>1.1587000000000001</v>
      </c>
      <c r="E178">
        <v>1.1414</v>
      </c>
      <c r="F178">
        <v>1.1495</v>
      </c>
      <c r="G178">
        <v>1.1407</v>
      </c>
      <c r="H178">
        <v>1.1851</v>
      </c>
      <c r="I178">
        <v>1.1480399999999999</v>
      </c>
    </row>
    <row r="179" spans="1:9">
      <c r="A179">
        <v>2023</v>
      </c>
      <c r="B179">
        <v>1.4539</v>
      </c>
      <c r="C179">
        <v>1.4837</v>
      </c>
      <c r="D179">
        <v>1.4396</v>
      </c>
      <c r="E179">
        <v>1.4403999999999999</v>
      </c>
      <c r="F179">
        <v>1.4690000000000001</v>
      </c>
      <c r="G179">
        <v>1.4303999999999999</v>
      </c>
      <c r="H179">
        <v>1.25312</v>
      </c>
      <c r="I179">
        <v>1.2004000000000001</v>
      </c>
    </row>
    <row r="180" spans="1:9">
      <c r="A180">
        <v>2024</v>
      </c>
      <c r="B180">
        <v>1.5361</v>
      </c>
      <c r="C180">
        <v>1.6027</v>
      </c>
      <c r="D180">
        <v>1.5488</v>
      </c>
      <c r="E180">
        <v>1.5255000000000001</v>
      </c>
      <c r="F180">
        <v>1.5712999999999999</v>
      </c>
      <c r="G180">
        <v>1.5295000000000001</v>
      </c>
      <c r="H180">
        <v>1.3101</v>
      </c>
      <c r="I180">
        <v>1.25373</v>
      </c>
    </row>
  </sheetData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8"/>
  <dimension ref="A2:R19"/>
  <sheetViews>
    <sheetView workbookViewId="0">
      <selection activeCell="E1" sqref="E1:E1048576"/>
    </sheetView>
  </sheetViews>
  <sheetFormatPr defaultRowHeight="15"/>
  <sheetData>
    <row r="2" spans="1:18" ht="17.25">
      <c r="A2" s="269" t="s">
        <v>497</v>
      </c>
      <c r="B2" s="270"/>
      <c r="C2" s="270"/>
      <c r="D2" s="270"/>
      <c r="E2" s="270"/>
      <c r="F2" s="270"/>
      <c r="G2" s="270"/>
      <c r="H2" s="270"/>
      <c r="I2" s="270"/>
      <c r="J2" s="270"/>
    </row>
    <row r="3" spans="1:18">
      <c r="A3" s="3"/>
      <c r="B3" s="3">
        <v>1990</v>
      </c>
      <c r="C3" s="3">
        <v>2005</v>
      </c>
      <c r="D3" s="3">
        <v>2019</v>
      </c>
      <c r="E3" s="7">
        <v>2025</v>
      </c>
      <c r="F3" s="7">
        <v>2030</v>
      </c>
      <c r="G3" s="7">
        <v>2035</v>
      </c>
      <c r="H3" s="7">
        <v>2040</v>
      </c>
      <c r="I3" s="7">
        <v>2045</v>
      </c>
      <c r="J3" s="7">
        <v>2050</v>
      </c>
      <c r="K3" s="3"/>
      <c r="L3" s="3"/>
      <c r="M3" s="3"/>
      <c r="N3" s="3"/>
      <c r="O3" s="3"/>
      <c r="P3" s="3"/>
      <c r="Q3" s="3"/>
      <c r="R3" s="3"/>
    </row>
    <row r="4" spans="1:18">
      <c r="A4" s="3" t="s">
        <v>27</v>
      </c>
      <c r="B4" s="3">
        <v>899.65508512560837</v>
      </c>
      <c r="C4" s="3">
        <v>1158.1410123506778</v>
      </c>
      <c r="D4" s="9">
        <v>1556.4784979247236</v>
      </c>
      <c r="E4" s="9">
        <v>1529.9177781537824</v>
      </c>
      <c r="F4" s="9">
        <v>670.30753775383835</v>
      </c>
      <c r="G4" s="9">
        <v>653.96081994549604</v>
      </c>
      <c r="H4" s="9">
        <v>632.89135100376029</v>
      </c>
      <c r="I4" s="9">
        <v>609.48147869087586</v>
      </c>
      <c r="J4" s="9">
        <v>584.65749711893636</v>
      </c>
      <c r="K4" s="3"/>
      <c r="L4" s="3"/>
      <c r="M4" s="3"/>
      <c r="N4" s="3"/>
      <c r="O4" s="3"/>
      <c r="P4" s="3"/>
      <c r="Q4" s="3"/>
      <c r="R4" s="3"/>
    </row>
    <row r="5" spans="1:18">
      <c r="A5" s="3" t="s">
        <v>28</v>
      </c>
      <c r="B5" s="3">
        <v>637.18125037761251</v>
      </c>
      <c r="C5" s="3">
        <v>459.92293903005816</v>
      </c>
      <c r="D5" s="9">
        <v>374.06873754507717</v>
      </c>
      <c r="E5" s="9">
        <v>400.7471226690962</v>
      </c>
      <c r="F5" s="9">
        <v>395.32001579581146</v>
      </c>
      <c r="G5" s="9">
        <v>391.91401135744877</v>
      </c>
      <c r="H5" s="9">
        <v>387.26466589801129</v>
      </c>
      <c r="I5" s="9">
        <v>382.12062544823033</v>
      </c>
      <c r="J5" s="9">
        <v>376.59966654291179</v>
      </c>
      <c r="K5" s="3"/>
      <c r="L5" s="3"/>
      <c r="M5" s="3"/>
      <c r="N5" s="3"/>
      <c r="O5" s="3"/>
      <c r="P5" s="3"/>
      <c r="Q5" s="3"/>
      <c r="R5" s="3"/>
    </row>
    <row r="6" spans="1:18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15" customHeight="1">
      <c r="A8" s="3"/>
      <c r="K8" s="3"/>
      <c r="L8" s="3"/>
      <c r="M8" s="3"/>
      <c r="N8" s="3"/>
      <c r="O8" s="3"/>
      <c r="P8" s="3"/>
      <c r="Q8" s="3"/>
      <c r="R8" s="3"/>
    </row>
    <row r="9" spans="1:18">
      <c r="A9" s="3"/>
      <c r="K9" s="3"/>
      <c r="L9" s="3"/>
      <c r="M9" s="3"/>
      <c r="N9" s="3"/>
      <c r="O9" s="3"/>
      <c r="P9" s="3"/>
      <c r="Q9" s="3"/>
      <c r="R9" s="3"/>
    </row>
    <row r="10" spans="1:18">
      <c r="A10" s="3"/>
      <c r="K10" s="3"/>
      <c r="L10" s="3"/>
      <c r="M10" s="3"/>
      <c r="N10" s="3"/>
      <c r="O10" s="3"/>
      <c r="P10" s="3"/>
      <c r="Q10" s="3"/>
      <c r="R10" s="3"/>
    </row>
    <row r="11" spans="1:18">
      <c r="A11" s="3"/>
      <c r="K11" s="3"/>
      <c r="L11" s="3"/>
      <c r="M11" s="3"/>
      <c r="N11" s="3"/>
      <c r="O11" s="3"/>
      <c r="P11" s="3"/>
      <c r="Q11" s="3"/>
      <c r="R11" s="3"/>
    </row>
    <row r="12" spans="1:18">
      <c r="A12" s="3"/>
      <c r="K12" s="3"/>
      <c r="L12" s="3"/>
      <c r="M12" s="3"/>
      <c r="N12" s="3"/>
      <c r="O12" s="3"/>
      <c r="P12" s="3"/>
      <c r="Q12" s="3"/>
      <c r="R12" s="3"/>
    </row>
    <row r="13" spans="1:18">
      <c r="A13" s="3"/>
      <c r="K13" s="3"/>
      <c r="L13" s="3"/>
      <c r="M13" s="3"/>
      <c r="N13" s="3"/>
      <c r="O13" s="3"/>
      <c r="P13" s="3"/>
      <c r="Q13" s="3"/>
      <c r="R13" s="3"/>
    </row>
    <row r="14" spans="1:18">
      <c r="M14" s="3"/>
      <c r="N14" s="3"/>
      <c r="O14" s="3"/>
      <c r="P14" s="3"/>
      <c r="Q14" s="3"/>
      <c r="R14" s="3"/>
    </row>
    <row r="15" spans="1:18">
      <c r="M15" s="3"/>
      <c r="N15" s="3"/>
      <c r="O15" s="3"/>
      <c r="P15" s="3"/>
      <c r="Q15" s="3"/>
      <c r="R15" s="3"/>
    </row>
    <row r="16" spans="1:18">
      <c r="M16" s="3"/>
      <c r="N16" s="3"/>
      <c r="O16" s="3"/>
      <c r="P16" s="3"/>
      <c r="Q16" s="3"/>
      <c r="R16" s="3"/>
    </row>
    <row r="17" spans="13:18">
      <c r="M17" s="3"/>
      <c r="N17" s="3"/>
      <c r="O17" s="3"/>
      <c r="P17" s="3"/>
      <c r="Q17" s="3"/>
      <c r="R17" s="3"/>
    </row>
    <row r="18" spans="13:18">
      <c r="M18" s="3"/>
      <c r="N18" s="3"/>
      <c r="O18" s="3"/>
      <c r="P18" s="3"/>
      <c r="Q18" s="3"/>
      <c r="R18" s="3"/>
    </row>
    <row r="19" spans="13:18">
      <c r="M19" s="3"/>
      <c r="N19" s="3"/>
      <c r="O19" s="3"/>
      <c r="P19" s="3"/>
      <c r="Q19" s="3"/>
      <c r="R19" s="3"/>
    </row>
  </sheetData>
  <mergeCells count="1">
    <mergeCell ref="A2:J2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9"/>
  <dimension ref="A2:I9"/>
  <sheetViews>
    <sheetView workbookViewId="0">
      <selection activeCell="B4" sqref="B4"/>
    </sheetView>
  </sheetViews>
  <sheetFormatPr defaultRowHeight="15"/>
  <sheetData>
    <row r="2" spans="1:9" ht="17.25">
      <c r="A2" s="57" t="s">
        <v>496</v>
      </c>
    </row>
    <row r="3" spans="1:9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  <c r="I3" s="2"/>
    </row>
    <row r="4" spans="1:9">
      <c r="A4" t="s">
        <v>125</v>
      </c>
      <c r="B4" s="2">
        <v>164.84337247995185</v>
      </c>
      <c r="C4" s="2">
        <v>266.05612523204866</v>
      </c>
      <c r="D4" s="2">
        <v>275.71004642510053</v>
      </c>
      <c r="E4" s="2">
        <v>277.574343508472</v>
      </c>
      <c r="F4" s="2">
        <v>820.30102760084378</v>
      </c>
      <c r="G4" s="2">
        <v>334.73403521472665</v>
      </c>
      <c r="H4" s="2">
        <v>362.38284177872276</v>
      </c>
    </row>
    <row r="5" spans="1:9">
      <c r="A5" t="s">
        <v>126</v>
      </c>
      <c r="B5" s="2">
        <v>-3763.6552184034167</v>
      </c>
      <c r="C5" s="2">
        <v>-2149.2832866014451</v>
      </c>
      <c r="D5" s="2">
        <v>-1228.2417973387126</v>
      </c>
      <c r="E5" s="2">
        <v>-221.30616669513967</v>
      </c>
      <c r="F5" s="2">
        <v>512.90870008240222</v>
      </c>
      <c r="G5" s="2">
        <v>59.753337940053541</v>
      </c>
      <c r="H5" s="2">
        <v>-421.6525611337006</v>
      </c>
    </row>
    <row r="6" spans="1:9">
      <c r="A6" t="s">
        <v>127</v>
      </c>
      <c r="B6" s="2">
        <v>-4917.2052178331651</v>
      </c>
      <c r="C6" s="2">
        <v>-3183.8498357184349</v>
      </c>
      <c r="D6" s="2">
        <v>-2246.4261767218986</v>
      </c>
      <c r="E6" s="2">
        <v>-1224.253160382747</v>
      </c>
      <c r="F6" s="2">
        <v>-976.7008949364124</v>
      </c>
      <c r="G6" s="2">
        <v>-898.38092610740068</v>
      </c>
      <c r="H6" s="2">
        <v>-1360.7069578694945</v>
      </c>
    </row>
    <row r="7" spans="1:9">
      <c r="A7" t="s">
        <v>128</v>
      </c>
      <c r="B7" s="2">
        <v>-5562.119056565155</v>
      </c>
      <c r="C7" s="2">
        <v>-3810.5770224589987</v>
      </c>
      <c r="D7" s="2">
        <v>-2754.3814641227596</v>
      </c>
      <c r="E7" s="2">
        <v>-1624.1040431919205</v>
      </c>
      <c r="F7" s="2">
        <v>-1301.9836835205656</v>
      </c>
      <c r="G7" s="2">
        <v>-1160.5442369002392</v>
      </c>
      <c r="H7" s="2">
        <v>-1581.5561975049043</v>
      </c>
    </row>
    <row r="8" spans="1:9">
      <c r="A8" t="s">
        <v>129</v>
      </c>
      <c r="B8" s="2">
        <v>-5680.1396323882436</v>
      </c>
      <c r="C8" s="2">
        <v>-3816.3974225027277</v>
      </c>
      <c r="D8" s="2">
        <v>-2747.2614180890387</v>
      </c>
      <c r="E8" s="2">
        <v>-1612.6864230748602</v>
      </c>
      <c r="F8" s="2">
        <v>-1288.255996973043</v>
      </c>
      <c r="G8" s="2">
        <v>-1146.8036023649854</v>
      </c>
      <c r="H8" s="2">
        <v>-1567.7558420730481</v>
      </c>
    </row>
    <row r="9" spans="1:9">
      <c r="A9" t="s">
        <v>10</v>
      </c>
      <c r="B9" s="2">
        <v>-5515.2962599082921</v>
      </c>
      <c r="C9" s="2">
        <v>-3550.3412972706792</v>
      </c>
      <c r="D9" s="2">
        <v>-2471.551371663938</v>
      </c>
      <c r="E9" s="2">
        <v>-1335.1120795663883</v>
      </c>
      <c r="F9" s="2">
        <v>-467.95496937219929</v>
      </c>
      <c r="G9" s="2">
        <v>-812.06956715025876</v>
      </c>
      <c r="H9" s="2">
        <v>-1205.3730002943255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9"/>
  <dimension ref="A2:BJ28"/>
  <sheetViews>
    <sheetView zoomScale="115" zoomScaleNormal="115" workbookViewId="0">
      <selection activeCell="BD22" sqref="BD22"/>
    </sheetView>
  </sheetViews>
  <sheetFormatPr defaultRowHeight="15"/>
  <cols>
    <col min="52" max="52" width="9.42578125" customWidth="1"/>
    <col min="57" max="57" width="9.85546875" customWidth="1"/>
    <col min="62" max="62" width="11.140625" customWidth="1"/>
  </cols>
  <sheetData>
    <row r="2" spans="1:62" ht="17.25">
      <c r="A2" s="201" t="s">
        <v>495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62" ht="15.75">
      <c r="A3" s="3"/>
      <c r="B3" s="23">
        <v>1990</v>
      </c>
      <c r="C3" s="23">
        <v>1991</v>
      </c>
      <c r="D3" s="23">
        <v>1992</v>
      </c>
      <c r="E3" s="23">
        <v>1993</v>
      </c>
      <c r="F3" s="23">
        <v>1994</v>
      </c>
      <c r="G3" s="23">
        <v>1995</v>
      </c>
      <c r="H3" s="23">
        <v>1996</v>
      </c>
      <c r="I3" s="23">
        <v>1997</v>
      </c>
      <c r="J3" s="23">
        <v>1998</v>
      </c>
      <c r="K3" s="23">
        <v>1999</v>
      </c>
      <c r="L3" s="23">
        <v>2000</v>
      </c>
      <c r="M3" s="23">
        <v>2001</v>
      </c>
      <c r="N3" s="23">
        <v>2002</v>
      </c>
      <c r="O3" s="23">
        <v>2003</v>
      </c>
      <c r="P3" s="23">
        <v>2004</v>
      </c>
      <c r="Q3" s="23">
        <v>2005</v>
      </c>
      <c r="R3" s="23">
        <v>2006</v>
      </c>
      <c r="S3" s="23">
        <v>2007</v>
      </c>
      <c r="T3" s="23">
        <v>2008</v>
      </c>
      <c r="U3" s="23">
        <v>2009</v>
      </c>
      <c r="V3" s="23">
        <v>2010</v>
      </c>
      <c r="W3" s="23">
        <v>2011</v>
      </c>
      <c r="X3" s="23">
        <v>2012</v>
      </c>
      <c r="Y3" s="23">
        <v>2013</v>
      </c>
      <c r="Z3" s="23">
        <v>2014</v>
      </c>
      <c r="AA3" s="23">
        <v>2015</v>
      </c>
      <c r="AB3" s="23">
        <v>2016</v>
      </c>
      <c r="AC3" s="23">
        <v>2017</v>
      </c>
      <c r="AD3" s="23">
        <v>2018</v>
      </c>
      <c r="AE3" s="23">
        <v>2019</v>
      </c>
      <c r="AF3" s="23">
        <v>2020</v>
      </c>
      <c r="AG3" s="23">
        <v>2021</v>
      </c>
      <c r="AH3" s="23">
        <v>2022</v>
      </c>
      <c r="AI3" s="23">
        <v>2023</v>
      </c>
      <c r="AJ3" s="23">
        <v>2024</v>
      </c>
      <c r="AK3" s="23">
        <v>2025</v>
      </c>
      <c r="AL3" s="23">
        <v>2026</v>
      </c>
      <c r="AM3" s="23">
        <v>2027</v>
      </c>
      <c r="AN3" s="23">
        <v>2028</v>
      </c>
      <c r="AO3" s="23">
        <v>2029</v>
      </c>
      <c r="AP3" s="23">
        <v>2030</v>
      </c>
      <c r="AQ3" s="23">
        <v>2031</v>
      </c>
      <c r="AR3" s="23">
        <v>2032</v>
      </c>
      <c r="AS3" s="23">
        <v>2033</v>
      </c>
      <c r="AT3" s="23">
        <v>2034</v>
      </c>
      <c r="AU3" s="23">
        <v>2035</v>
      </c>
      <c r="AV3" s="23">
        <v>2036</v>
      </c>
      <c r="AW3" s="23">
        <v>2037</v>
      </c>
      <c r="AX3" s="23">
        <v>2038</v>
      </c>
      <c r="AY3" s="23">
        <v>2039</v>
      </c>
      <c r="AZ3" s="23">
        <v>2040</v>
      </c>
      <c r="BA3" s="23">
        <v>2041</v>
      </c>
      <c r="BB3" s="23">
        <v>2042</v>
      </c>
      <c r="BC3" s="23">
        <v>2043</v>
      </c>
      <c r="BD3" s="23">
        <v>2044</v>
      </c>
      <c r="BE3" s="23">
        <v>2045</v>
      </c>
      <c r="BF3" s="23">
        <v>2046</v>
      </c>
      <c r="BG3" s="23">
        <v>2047</v>
      </c>
      <c r="BH3" s="23">
        <v>2048</v>
      </c>
      <c r="BI3" s="23">
        <v>2049</v>
      </c>
      <c r="BJ3" s="23">
        <v>2050</v>
      </c>
    </row>
    <row r="4" spans="1:62" ht="15.75">
      <c r="A4" s="4" t="s">
        <v>15</v>
      </c>
      <c r="B4" s="13">
        <v>29840.010473718939</v>
      </c>
      <c r="C4" s="13">
        <v>25629.482728050149</v>
      </c>
      <c r="D4" s="13">
        <v>23734.781031737752</v>
      </c>
      <c r="E4" s="13">
        <v>23983.962525228249</v>
      </c>
      <c r="F4" s="13">
        <v>23819.872671758632</v>
      </c>
      <c r="G4" s="13">
        <v>24351.266476343946</v>
      </c>
      <c r="H4" s="13">
        <v>24338.901513300661</v>
      </c>
      <c r="I4" s="13">
        <v>24001.144953584415</v>
      </c>
      <c r="J4" s="13">
        <v>23466.140540803957</v>
      </c>
      <c r="K4" s="13">
        <v>22528.397550707421</v>
      </c>
      <c r="L4" s="13">
        <v>21043.700648906757</v>
      </c>
      <c r="M4" s="13">
        <v>21405.292395701515</v>
      </c>
      <c r="N4" s="13">
        <v>21239.230554676316</v>
      </c>
      <c r="O4" s="13">
        <v>21742.911934275318</v>
      </c>
      <c r="P4" s="13">
        <v>22091.565574072829</v>
      </c>
      <c r="Q4" s="13">
        <v>21609.251805027339</v>
      </c>
      <c r="R4" s="13">
        <v>23176.289036590191</v>
      </c>
      <c r="S4" s="13">
        <v>22069.947774902896</v>
      </c>
      <c r="T4" s="13">
        <v>21752.990302363454</v>
      </c>
      <c r="U4" s="13">
        <v>19622.693299470026</v>
      </c>
      <c r="V4" s="13">
        <v>19886.080199865253</v>
      </c>
      <c r="W4" s="13">
        <v>20636.844201862576</v>
      </c>
      <c r="X4" s="13">
        <v>18686.099911622943</v>
      </c>
      <c r="Y4" s="13">
        <v>18480.905751839979</v>
      </c>
      <c r="Z4" s="13">
        <v>18628.51065403525</v>
      </c>
      <c r="AA4" s="13">
        <v>18566.908105341685</v>
      </c>
      <c r="AB4" s="13">
        <v>18771.766692678772</v>
      </c>
      <c r="AC4" s="13">
        <v>19378.732185018463</v>
      </c>
      <c r="AD4" s="13">
        <v>19836.381801351024</v>
      </c>
      <c r="AE4" s="13">
        <v>17586.4147050744</v>
      </c>
      <c r="AF4" s="13">
        <v>16519.610444654449</v>
      </c>
      <c r="AG4" s="13">
        <v>19164.24062470175</v>
      </c>
      <c r="AH4" s="13">
        <v>16543.39515878577</v>
      </c>
      <c r="AI4">
        <v>16685.934730350797</v>
      </c>
      <c r="AJ4">
        <v>16828.47430191582</v>
      </c>
      <c r="AK4" s="13">
        <v>16971.013873480846</v>
      </c>
      <c r="AL4">
        <v>15643.331443688377</v>
      </c>
      <c r="AM4">
        <v>14315.649013895905</v>
      </c>
      <c r="AN4">
        <v>12987.966584103437</v>
      </c>
      <c r="AO4">
        <v>11660.284154310968</v>
      </c>
      <c r="AP4" s="13">
        <v>10332.601724518496</v>
      </c>
      <c r="AQ4">
        <v>9779.7579563737509</v>
      </c>
      <c r="AR4">
        <v>9226.9141882290041</v>
      </c>
      <c r="AS4">
        <v>8674.0704200842592</v>
      </c>
      <c r="AT4">
        <v>8121.2266519395125</v>
      </c>
      <c r="AU4" s="13">
        <v>7568.3828837947667</v>
      </c>
      <c r="AV4">
        <v>7227.9017748895812</v>
      </c>
      <c r="AW4">
        <v>6887.4206659843949</v>
      </c>
      <c r="AX4">
        <v>6546.9395570792103</v>
      </c>
      <c r="AY4">
        <v>6206.4584481740249</v>
      </c>
      <c r="AZ4" s="11">
        <v>5865.9773392688394</v>
      </c>
      <c r="BA4">
        <v>5360.4495146907693</v>
      </c>
      <c r="BB4">
        <v>4854.9216901126983</v>
      </c>
      <c r="BC4">
        <v>4349.3938655346283</v>
      </c>
      <c r="BD4">
        <v>3843.8660409565573</v>
      </c>
      <c r="BE4" s="95">
        <v>3338.3382163784868</v>
      </c>
      <c r="BF4" s="48">
        <v>2943.9545379102751</v>
      </c>
      <c r="BG4" s="48">
        <v>2549.570859442063</v>
      </c>
      <c r="BH4" s="48">
        <v>2155.1871809738514</v>
      </c>
      <c r="BI4" s="48">
        <v>1760.8035025056395</v>
      </c>
      <c r="BJ4" s="95">
        <v>1366.4198240374276</v>
      </c>
    </row>
    <row r="5" spans="1:62" ht="15.75">
      <c r="A5" s="4" t="s">
        <v>156</v>
      </c>
      <c r="B5" s="13">
        <v>44598.974822167467</v>
      </c>
      <c r="C5" s="13">
        <v>38091.812368015708</v>
      </c>
      <c r="D5" s="13">
        <v>34606.769670135938</v>
      </c>
      <c r="E5" s="13">
        <v>33691.285382473514</v>
      </c>
      <c r="F5" s="13">
        <v>32492.124184467364</v>
      </c>
      <c r="G5" s="13">
        <v>32755.050496233867</v>
      </c>
      <c r="H5" s="13">
        <v>32698.248060802289</v>
      </c>
      <c r="I5" s="13">
        <v>32227.493875415148</v>
      </c>
      <c r="J5" s="13">
        <v>31705.921724773085</v>
      </c>
      <c r="K5" s="13">
        <v>30959.770504005173</v>
      </c>
      <c r="L5" s="13">
        <v>29968.376586322916</v>
      </c>
      <c r="M5" s="13">
        <v>31321.632791227734</v>
      </c>
      <c r="N5" s="13">
        <v>30450.139086475359</v>
      </c>
      <c r="O5" s="13">
        <v>31464.122776805259</v>
      </c>
      <c r="P5" s="13">
        <v>31716.215252014252</v>
      </c>
      <c r="Q5" s="13">
        <v>30286.829549156304</v>
      </c>
      <c r="R5" s="13">
        <v>31212.303239350331</v>
      </c>
      <c r="S5" s="13">
        <v>29439.673311411927</v>
      </c>
      <c r="T5" s="13">
        <v>29196.36709648852</v>
      </c>
      <c r="U5" s="13">
        <v>26150.092540031008</v>
      </c>
      <c r="V5" s="13">
        <v>26153.766531042191</v>
      </c>
      <c r="W5" s="13">
        <v>27068.844747338288</v>
      </c>
      <c r="X5" s="13">
        <v>24829.075834083356</v>
      </c>
      <c r="Y5" s="13">
        <v>24170.12388186558</v>
      </c>
      <c r="Z5" s="13">
        <v>23363.959034766762</v>
      </c>
      <c r="AA5" s="13">
        <v>23536.064036970696</v>
      </c>
      <c r="AB5" s="13">
        <v>23619.257796658276</v>
      </c>
      <c r="AC5" s="13">
        <v>24301.005923355817</v>
      </c>
      <c r="AD5" s="13">
        <v>24594.309287642922</v>
      </c>
      <c r="AE5" s="13">
        <v>22056.118037362274</v>
      </c>
      <c r="AF5" s="13">
        <v>20479.717258766799</v>
      </c>
      <c r="AG5" s="13">
        <v>23546.954050666773</v>
      </c>
      <c r="AH5" s="13">
        <v>19866.552315277051</v>
      </c>
      <c r="AI5">
        <v>19798.295760035318</v>
      </c>
      <c r="AJ5">
        <v>19730.039204793582</v>
      </c>
      <c r="AK5" s="13">
        <v>19661.782649551849</v>
      </c>
      <c r="AL5">
        <v>18146.031579184488</v>
      </c>
      <c r="AM5">
        <v>16630.280508817123</v>
      </c>
      <c r="AN5">
        <v>15114.529438449757</v>
      </c>
      <c r="AO5">
        <v>13598.778368082396</v>
      </c>
      <c r="AP5" s="13">
        <v>12083.027297715031</v>
      </c>
      <c r="AQ5">
        <v>11288.194772355666</v>
      </c>
      <c r="AR5">
        <v>10493.362246996301</v>
      </c>
      <c r="AS5">
        <v>9698.5297216369363</v>
      </c>
      <c r="AT5">
        <v>8903.6971962775715</v>
      </c>
      <c r="AU5" s="13">
        <v>8108.8646709182049</v>
      </c>
      <c r="AV5">
        <v>7757.262137964899</v>
      </c>
      <c r="AW5">
        <v>7405.6596050115913</v>
      </c>
      <c r="AX5">
        <v>7054.0570720582855</v>
      </c>
      <c r="AY5">
        <v>6702.4545391049796</v>
      </c>
      <c r="AZ5" s="13">
        <v>6350.8520061516729</v>
      </c>
      <c r="BA5">
        <v>5770.7467956115115</v>
      </c>
      <c r="BB5">
        <v>5190.6415850713493</v>
      </c>
      <c r="BC5">
        <v>4610.5363745311879</v>
      </c>
      <c r="BD5">
        <v>4030.4311639910266</v>
      </c>
      <c r="BE5" s="95">
        <v>3450.3259534508647</v>
      </c>
      <c r="BF5" s="96">
        <v>-128.40714076718953</v>
      </c>
      <c r="BG5" s="96">
        <v>-368.80201860675686</v>
      </c>
      <c r="BH5" s="96">
        <v>-609.19689644632399</v>
      </c>
      <c r="BI5" s="96">
        <v>-849.59177428589146</v>
      </c>
      <c r="BJ5" s="95">
        <v>-1089.9866521254587</v>
      </c>
    </row>
    <row r="6" spans="1:62" ht="15.75">
      <c r="A6" s="4" t="s">
        <v>13</v>
      </c>
      <c r="B6" s="11">
        <v>56142.193323129686</v>
      </c>
      <c r="C6" s="11">
        <v>48657.921709737129</v>
      </c>
      <c r="D6" s="11">
        <v>44724.092667491816</v>
      </c>
      <c r="E6" s="11">
        <v>42202.352457250781</v>
      </c>
      <c r="F6" s="11">
        <v>40225.63756436047</v>
      </c>
      <c r="G6" s="11">
        <v>39963.109959608904</v>
      </c>
      <c r="H6" s="11">
        <v>39760.481073129071</v>
      </c>
      <c r="I6" s="11">
        <v>39696.534039314029</v>
      </c>
      <c r="J6" s="11">
        <v>38961.041025541264</v>
      </c>
      <c r="K6" s="11">
        <v>38075.993055548344</v>
      </c>
      <c r="L6" s="11">
        <v>36681.972528718907</v>
      </c>
      <c r="M6" s="11">
        <v>38500.42569225972</v>
      </c>
      <c r="N6" s="11">
        <v>37191.134528615985</v>
      </c>
      <c r="O6" s="11">
        <v>37772.556820097059</v>
      </c>
      <c r="P6" s="11">
        <v>37782.998514941362</v>
      </c>
      <c r="Q6" s="11">
        <v>37004.200754027486</v>
      </c>
      <c r="R6" s="11">
        <v>37882.236530508766</v>
      </c>
      <c r="S6" s="11">
        <v>35536.103069362092</v>
      </c>
      <c r="T6" s="11">
        <v>35539.056616893569</v>
      </c>
      <c r="U6" s="11">
        <v>32519.440797552095</v>
      </c>
      <c r="V6" s="11">
        <v>32864.670698785325</v>
      </c>
      <c r="W6" s="11">
        <v>32357.923543226738</v>
      </c>
      <c r="X6" s="11">
        <v>30381.421228327217</v>
      </c>
      <c r="Y6" s="11">
        <v>29997.797220977078</v>
      </c>
      <c r="Z6" s="11">
        <v>28184.641541369983</v>
      </c>
      <c r="AA6" s="11">
        <v>28469.904016933411</v>
      </c>
      <c r="AB6" s="11">
        <v>28605.262292866893</v>
      </c>
      <c r="AC6" s="11">
        <v>29707.255061931879</v>
      </c>
      <c r="AD6" s="11">
        <v>29458.084158390648</v>
      </c>
      <c r="AE6" s="11">
        <v>26812.984653664731</v>
      </c>
      <c r="AF6" s="11">
        <v>25141.838352683888</v>
      </c>
      <c r="AG6" s="11">
        <v>28864.81216040855</v>
      </c>
      <c r="AH6" s="11">
        <v>24695.03203027854</v>
      </c>
      <c r="AI6">
        <v>24628.813105825015</v>
      </c>
      <c r="AJ6">
        <v>24562.594181371489</v>
      </c>
      <c r="AK6" s="11">
        <v>24496.375256917967</v>
      </c>
      <c r="AL6">
        <v>22779.46909550135</v>
      </c>
      <c r="AM6">
        <v>21062.56293408473</v>
      </c>
      <c r="AN6">
        <v>19345.65677266811</v>
      </c>
      <c r="AO6">
        <v>17628.750611251493</v>
      </c>
      <c r="AP6" s="11">
        <v>15911.844449834873</v>
      </c>
      <c r="AQ6">
        <v>14867.577164790428</v>
      </c>
      <c r="AR6">
        <v>13823.309879745981</v>
      </c>
      <c r="AS6">
        <v>12779.042594701536</v>
      </c>
      <c r="AT6">
        <v>11734.77530965709</v>
      </c>
      <c r="AU6" s="11">
        <v>10690.508024612645</v>
      </c>
      <c r="AV6">
        <v>10069.230368703144</v>
      </c>
      <c r="AW6">
        <v>9447.9527127936417</v>
      </c>
      <c r="AX6">
        <v>8826.675056884138</v>
      </c>
      <c r="AY6">
        <v>8205.397400974638</v>
      </c>
      <c r="AZ6" s="11">
        <v>7584.1197450651352</v>
      </c>
      <c r="BA6">
        <v>6867.1677568237192</v>
      </c>
      <c r="BB6">
        <v>6150.2157685823013</v>
      </c>
      <c r="BC6">
        <v>5433.2637803408852</v>
      </c>
      <c r="BD6">
        <v>4716.3117920994682</v>
      </c>
      <c r="BE6" s="97">
        <v>3999.3598038580508</v>
      </c>
      <c r="BF6" s="96">
        <v>3409.3289527241709</v>
      </c>
      <c r="BG6" s="96">
        <v>2931.2858386626685</v>
      </c>
      <c r="BH6" s="96">
        <v>2453.2427246011666</v>
      </c>
      <c r="BI6" s="96">
        <v>1975.1996105396645</v>
      </c>
      <c r="BJ6" s="97">
        <v>1497.1564964781624</v>
      </c>
    </row>
    <row r="7" spans="1:62" ht="15.75">
      <c r="A7" s="4" t="s">
        <v>4</v>
      </c>
      <c r="B7" s="14">
        <v>62958.50969368696</v>
      </c>
      <c r="C7" s="14">
        <v>54446.278458287634</v>
      </c>
      <c r="D7" s="14">
        <v>49942.144935765675</v>
      </c>
      <c r="E7" s="14">
        <v>47157.821758709033</v>
      </c>
      <c r="F7" s="14">
        <v>44983.041400315291</v>
      </c>
      <c r="G7" s="14">
        <v>45454.033122628753</v>
      </c>
      <c r="H7" s="14">
        <v>45480.066148152415</v>
      </c>
      <c r="I7" s="14">
        <v>45500.565333097125</v>
      </c>
      <c r="J7" s="14">
        <v>45064.785092301638</v>
      </c>
      <c r="K7" s="14">
        <v>44032.150824609227</v>
      </c>
      <c r="L7" s="14">
        <v>42403.56036102424</v>
      </c>
      <c r="M7" s="14">
        <v>44643.17875442178</v>
      </c>
      <c r="N7" s="14">
        <v>43348.356195439083</v>
      </c>
      <c r="O7" s="14">
        <v>43850.10192026788</v>
      </c>
      <c r="P7" s="14">
        <v>44597.905997125075</v>
      </c>
      <c r="Q7" s="14">
        <v>44697.276258029531</v>
      </c>
      <c r="R7" s="14">
        <v>44723.363969715436</v>
      </c>
      <c r="S7" s="14">
        <v>43079.495221061021</v>
      </c>
      <c r="T7" s="14">
        <v>43434.691283394553</v>
      </c>
      <c r="U7" s="14">
        <v>39521.403756992513</v>
      </c>
      <c r="V7" s="14">
        <v>40286.150382362204</v>
      </c>
      <c r="W7" s="14">
        <v>39410.564664750033</v>
      </c>
      <c r="X7" s="14">
        <v>37310.012904437797</v>
      </c>
      <c r="Y7" s="14">
        <v>36858.41059368592</v>
      </c>
      <c r="Z7" s="14">
        <v>34792.465129353739</v>
      </c>
      <c r="AA7" s="14">
        <v>35763.308051285923</v>
      </c>
      <c r="AB7" s="14">
        <v>36144.843763640871</v>
      </c>
      <c r="AC7" s="14">
        <v>37390.199730435794</v>
      </c>
      <c r="AD7" s="14">
        <v>37266.739895035673</v>
      </c>
      <c r="AE7" s="14">
        <v>34936.033749664799</v>
      </c>
      <c r="AF7" s="14">
        <v>32203.336470934861</v>
      </c>
      <c r="AG7" s="14">
        <v>36387.495140297498</v>
      </c>
      <c r="AH7" s="14">
        <v>32473.879569851553</v>
      </c>
      <c r="AI7">
        <v>32519.310620426695</v>
      </c>
      <c r="AJ7">
        <v>32564.741671001844</v>
      </c>
      <c r="AK7" s="14">
        <v>32610.17272157699</v>
      </c>
      <c r="AL7">
        <v>30735.007438649925</v>
      </c>
      <c r="AM7">
        <v>28859.842155722858</v>
      </c>
      <c r="AN7">
        <v>26984.676872795797</v>
      </c>
      <c r="AO7">
        <v>25109.511589868729</v>
      </c>
      <c r="AP7" s="14">
        <v>23234.346306941665</v>
      </c>
      <c r="AQ7">
        <v>21719.868885017506</v>
      </c>
      <c r="AR7">
        <v>20205.391463093343</v>
      </c>
      <c r="AS7">
        <v>18690.914041169181</v>
      </c>
      <c r="AT7">
        <v>17176.436619245022</v>
      </c>
      <c r="AU7" s="14">
        <v>15661.959197320859</v>
      </c>
      <c r="AV7">
        <v>14590.964694926584</v>
      </c>
      <c r="AW7">
        <v>13519.970192532306</v>
      </c>
      <c r="AX7">
        <v>12448.975690138031</v>
      </c>
      <c r="AY7">
        <v>11377.981187743755</v>
      </c>
      <c r="AZ7" s="14">
        <v>10306.986685349479</v>
      </c>
      <c r="BA7">
        <v>9278.0805794964999</v>
      </c>
      <c r="BB7">
        <v>8249.1744736435212</v>
      </c>
      <c r="BC7">
        <v>7220.2683677905416</v>
      </c>
      <c r="BD7">
        <v>6191.3622619375628</v>
      </c>
      <c r="BE7" s="98">
        <v>5162.4561560845832</v>
      </c>
      <c r="BF7" s="96">
        <v>4410.4824193785371</v>
      </c>
      <c r="BG7" s="96">
        <v>3770.4964197448694</v>
      </c>
      <c r="BH7" s="96">
        <v>3130.5104201112017</v>
      </c>
      <c r="BI7" s="96">
        <v>2490.524420477534</v>
      </c>
      <c r="BJ7" s="98">
        <v>1850.5384208438659</v>
      </c>
    </row>
    <row r="8" spans="1:62" ht="15.75">
      <c r="A8" s="4" t="s">
        <v>5</v>
      </c>
      <c r="B8" s="14">
        <v>68726.189571859984</v>
      </c>
      <c r="C8" s="14">
        <v>59582.628528079673</v>
      </c>
      <c r="D8" s="14">
        <v>54256.976586560857</v>
      </c>
      <c r="E8" s="14">
        <v>50800.737776328031</v>
      </c>
      <c r="F8" s="14">
        <v>48437.588481703504</v>
      </c>
      <c r="G8" s="14">
        <v>48963.500308556177</v>
      </c>
      <c r="H8" s="14">
        <v>48871.374517001233</v>
      </c>
      <c r="I8" s="14">
        <v>48799.02678284821</v>
      </c>
      <c r="J8" s="14">
        <v>48005.121611920906</v>
      </c>
      <c r="K8" s="14">
        <v>46838.526716398352</v>
      </c>
      <c r="L8" s="14">
        <v>45135.266810278183</v>
      </c>
      <c r="M8" s="14">
        <v>47481.999593317923</v>
      </c>
      <c r="N8" s="14">
        <v>46180.022538800564</v>
      </c>
      <c r="O8" s="14">
        <v>46513.112758308933</v>
      </c>
      <c r="P8" s="14">
        <v>47107.841255496722</v>
      </c>
      <c r="Q8" s="14">
        <v>47231.935096662106</v>
      </c>
      <c r="R8" s="14">
        <v>47034.045884499646</v>
      </c>
      <c r="S8" s="14">
        <v>45427.157116800925</v>
      </c>
      <c r="T8" s="14">
        <v>45853.430966519823</v>
      </c>
      <c r="U8" s="14">
        <v>41735.131866607655</v>
      </c>
      <c r="V8" s="14">
        <v>42686.66590255656</v>
      </c>
      <c r="W8" s="14">
        <v>41583.350779659602</v>
      </c>
      <c r="X8" s="14">
        <v>39442.924345340733</v>
      </c>
      <c r="Y8" s="14">
        <v>39103.896704943683</v>
      </c>
      <c r="Z8" s="14">
        <v>37147.170532097836</v>
      </c>
      <c r="AA8" s="14">
        <v>37892.330792490604</v>
      </c>
      <c r="AB8" s="14">
        <v>38404.109875462498</v>
      </c>
      <c r="AC8" s="14">
        <v>39521.536140267643</v>
      </c>
      <c r="AD8" s="14">
        <v>39370.905078008116</v>
      </c>
      <c r="AE8" s="14">
        <v>37076.165441705707</v>
      </c>
      <c r="AF8" s="14">
        <v>34371.405814556376</v>
      </c>
      <c r="AG8" s="14">
        <v>38420.568191552178</v>
      </c>
      <c r="AH8" s="14">
        <v>34408.3062802766</v>
      </c>
      <c r="AI8">
        <v>34453.226326706506</v>
      </c>
      <c r="AJ8">
        <v>34498.146373136413</v>
      </c>
      <c r="AK8" s="14">
        <v>34543.066419566319</v>
      </c>
      <c r="AL8">
        <v>32642.09084919672</v>
      </c>
      <c r="AM8">
        <v>30741.115278827117</v>
      </c>
      <c r="AN8">
        <v>28840.139708457515</v>
      </c>
      <c r="AO8">
        <v>26939.164138087915</v>
      </c>
      <c r="AP8" s="14">
        <v>25038.188567718313</v>
      </c>
      <c r="AQ8">
        <v>23443.827489655814</v>
      </c>
      <c r="AR8">
        <v>21849.466411593312</v>
      </c>
      <c r="AS8">
        <v>20255.105333530813</v>
      </c>
      <c r="AT8">
        <v>18660.744255468315</v>
      </c>
      <c r="AU8" s="14">
        <v>17066.383177405813</v>
      </c>
      <c r="AV8">
        <v>15992.632192951478</v>
      </c>
      <c r="AW8">
        <v>14918.88120849714</v>
      </c>
      <c r="AX8">
        <v>13845.130224042805</v>
      </c>
      <c r="AY8">
        <v>12771.379239588467</v>
      </c>
      <c r="AZ8" s="14">
        <v>11697.62825513413</v>
      </c>
      <c r="BA8">
        <v>10657.499259864546</v>
      </c>
      <c r="BB8">
        <v>9617.3702645949616</v>
      </c>
      <c r="BC8">
        <v>8577.2412693253755</v>
      </c>
      <c r="BD8">
        <v>7537.1122740557912</v>
      </c>
      <c r="BE8" s="98">
        <v>6496.9832787862069</v>
      </c>
      <c r="BF8" s="96">
        <v>5736.9763078815358</v>
      </c>
      <c r="BG8" s="96">
        <v>5088.9570740492436</v>
      </c>
      <c r="BH8" s="96">
        <v>4440.9378402169523</v>
      </c>
      <c r="BI8" s="96">
        <v>3792.9186063846601</v>
      </c>
      <c r="BJ8" s="98">
        <v>3144.8993725523678</v>
      </c>
    </row>
    <row r="9" spans="1:62" ht="15.75">
      <c r="A9" s="4" t="s">
        <v>6</v>
      </c>
      <c r="B9" s="14">
        <v>70121.221842323532</v>
      </c>
      <c r="C9" s="14">
        <v>60992.57500384115</v>
      </c>
      <c r="D9" s="14">
        <v>55662.181451441669</v>
      </c>
      <c r="E9" s="14">
        <v>52209.799245985472</v>
      </c>
      <c r="F9" s="14">
        <v>49769.435149792844</v>
      </c>
      <c r="G9" s="14">
        <v>50298.35916817472</v>
      </c>
      <c r="H9" s="14">
        <v>50209.267274940568</v>
      </c>
      <c r="I9" s="14">
        <v>50161.275277565932</v>
      </c>
      <c r="J9" s="14">
        <v>49394.152603482064</v>
      </c>
      <c r="K9" s="14">
        <v>48246.030657796779</v>
      </c>
      <c r="L9" s="14">
        <v>46573.718558883287</v>
      </c>
      <c r="M9" s="14">
        <v>48948.047663792109</v>
      </c>
      <c r="N9" s="14">
        <v>47734.406943690119</v>
      </c>
      <c r="O9" s="14">
        <v>48086.910699647284</v>
      </c>
      <c r="P9" s="14">
        <v>48720.469119174428</v>
      </c>
      <c r="Q9" s="14">
        <v>48842.074047123169</v>
      </c>
      <c r="R9" s="14">
        <v>48724.065541547345</v>
      </c>
      <c r="S9" s="14">
        <v>47048.895148030431</v>
      </c>
      <c r="T9" s="14">
        <v>47510.039287717402</v>
      </c>
      <c r="U9" s="14">
        <v>43434.068997262439</v>
      </c>
      <c r="V9" s="14">
        <v>44429.55306912239</v>
      </c>
      <c r="W9" s="14">
        <v>43374.191708841041</v>
      </c>
      <c r="X9" s="14">
        <v>41260.48604146202</v>
      </c>
      <c r="Y9" s="14">
        <v>40937.225152272971</v>
      </c>
      <c r="Z9" s="14">
        <v>38976.484928835162</v>
      </c>
      <c r="AA9" s="14">
        <v>39837.736384207179</v>
      </c>
      <c r="AB9" s="14">
        <v>40286.131673654105</v>
      </c>
      <c r="AC9" s="14">
        <v>41443.839559291198</v>
      </c>
      <c r="AD9" s="14">
        <v>41317.727396770926</v>
      </c>
      <c r="AE9" s="14">
        <v>39006.712677175507</v>
      </c>
      <c r="AF9" s="14">
        <v>36345.885750501337</v>
      </c>
      <c r="AG9" s="14">
        <v>40363.781309059814</v>
      </c>
      <c r="AH9" s="14">
        <v>36338.226830246749</v>
      </c>
      <c r="AI9">
        <v>36383.39499362756</v>
      </c>
      <c r="AJ9">
        <v>36428.563157008379</v>
      </c>
      <c r="AK9" s="14">
        <v>36473.731320389197</v>
      </c>
      <c r="AL9">
        <v>34351.589003135719</v>
      </c>
      <c r="AM9">
        <v>32229.446685882234</v>
      </c>
      <c r="AN9">
        <v>30107.304368628756</v>
      </c>
      <c r="AO9">
        <v>27985.162051375275</v>
      </c>
      <c r="AP9" s="14">
        <v>25863.019734121794</v>
      </c>
      <c r="AQ9">
        <v>24236.026586385433</v>
      </c>
      <c r="AR9">
        <v>22609.033438649069</v>
      </c>
      <c r="AS9">
        <v>20982.040290912708</v>
      </c>
      <c r="AT9">
        <v>19355.047143176347</v>
      </c>
      <c r="AU9" s="14">
        <v>17728.053995439983</v>
      </c>
      <c r="AV9">
        <v>16648.159549513919</v>
      </c>
      <c r="AW9">
        <v>15568.265103587852</v>
      </c>
      <c r="AX9">
        <v>14488.370657661784</v>
      </c>
      <c r="AY9">
        <v>13408.476211735719</v>
      </c>
      <c r="AZ9" s="14">
        <v>12328.581765809651</v>
      </c>
      <c r="BA9">
        <v>11275.909501522096</v>
      </c>
      <c r="BB9">
        <v>10223.237237234538</v>
      </c>
      <c r="BC9">
        <v>9170.5649729469806</v>
      </c>
      <c r="BD9">
        <v>8117.8927086594249</v>
      </c>
      <c r="BE9" s="98">
        <v>7065.2204443718674</v>
      </c>
      <c r="BF9" s="96">
        <v>6298.8429521773242</v>
      </c>
      <c r="BG9" s="96">
        <v>5644.4531970551598</v>
      </c>
      <c r="BH9" s="96">
        <v>4990.0634419329963</v>
      </c>
      <c r="BI9" s="96">
        <v>4335.6736868108319</v>
      </c>
      <c r="BJ9" s="98">
        <v>3681.2839316886671</v>
      </c>
    </row>
    <row r="10" spans="1:62" ht="15.75">
      <c r="A10" s="4" t="s">
        <v>7</v>
      </c>
      <c r="B10" s="14">
        <v>73367.554419059685</v>
      </c>
      <c r="C10" s="14">
        <v>64113.275026127048</v>
      </c>
      <c r="D10" s="14">
        <v>58682.585876668141</v>
      </c>
      <c r="E10" s="14">
        <v>55098.132536904413</v>
      </c>
      <c r="F10" s="14">
        <v>52582.405611387134</v>
      </c>
      <c r="G10" s="14">
        <v>53097.986028216867</v>
      </c>
      <c r="H10" s="14">
        <v>52952.35922023109</v>
      </c>
      <c r="I10" s="14">
        <v>52747.072715794588</v>
      </c>
      <c r="J10" s="14">
        <v>52014.270218203455</v>
      </c>
      <c r="K10" s="14">
        <v>50761.75977921304</v>
      </c>
      <c r="L10" s="14">
        <v>48838.637088671458</v>
      </c>
      <c r="M10" s="14">
        <v>51068.49434128945</v>
      </c>
      <c r="N10" s="14">
        <v>49794.419382173481</v>
      </c>
      <c r="O10" s="14">
        <v>50028.554610903484</v>
      </c>
      <c r="P10" s="14">
        <v>50647.910287704093</v>
      </c>
      <c r="Q10" s="14">
        <v>50615.548256895578</v>
      </c>
      <c r="R10" s="14">
        <v>50635.227504165479</v>
      </c>
      <c r="S10" s="14">
        <v>48831.190049830657</v>
      </c>
      <c r="T10" s="14">
        <v>49306.759903804224</v>
      </c>
      <c r="U10" s="14">
        <v>45087.153734910622</v>
      </c>
      <c r="V10" s="14">
        <v>45839.555638262711</v>
      </c>
      <c r="W10" s="14">
        <v>44754.808630475294</v>
      </c>
      <c r="X10" s="14">
        <v>42396.044531591186</v>
      </c>
      <c r="Y10" s="14">
        <v>42073.425411939475</v>
      </c>
      <c r="Z10" s="14">
        <v>40053.932390384529</v>
      </c>
      <c r="AA10" s="14">
        <v>40786.155858190723</v>
      </c>
      <c r="AB10" s="14">
        <v>41226.186467671418</v>
      </c>
      <c r="AC10" s="14">
        <v>42354.41366196434</v>
      </c>
      <c r="AD10" s="14">
        <v>42165.811691329982</v>
      </c>
      <c r="AE10" s="14">
        <v>39865.325782068845</v>
      </c>
      <c r="AF10" s="14">
        <v>37131.015548725409</v>
      </c>
      <c r="AG10" s="14">
        <v>41162.467972247214</v>
      </c>
      <c r="AH10" s="14">
        <v>37012.711722809159</v>
      </c>
      <c r="AI10">
        <v>37036.698112755032</v>
      </c>
      <c r="AJ10">
        <v>37060.684502700904</v>
      </c>
      <c r="AK10" s="14">
        <v>37084.670892646784</v>
      </c>
      <c r="AL10">
        <v>34940.534083569873</v>
      </c>
      <c r="AM10">
        <v>32796.397274492963</v>
      </c>
      <c r="AN10">
        <v>30652.260465416046</v>
      </c>
      <c r="AO10">
        <v>28508.123656339136</v>
      </c>
      <c r="AP10" s="14">
        <v>26363.986847262222</v>
      </c>
      <c r="AQ10">
        <v>24709.123669258352</v>
      </c>
      <c r="AR10">
        <v>23054.260491254485</v>
      </c>
      <c r="AS10">
        <v>21399.397313250614</v>
      </c>
      <c r="AT10">
        <v>19744.534135246744</v>
      </c>
      <c r="AU10" s="14">
        <v>18089.670957242874</v>
      </c>
      <c r="AV10">
        <v>16987.468848543198</v>
      </c>
      <c r="AW10">
        <v>15885.266739843522</v>
      </c>
      <c r="AX10">
        <v>14783.064631143847</v>
      </c>
      <c r="AY10">
        <v>13680.862522444175</v>
      </c>
      <c r="AZ10" s="14">
        <v>12578.660413744497</v>
      </c>
      <c r="BA10">
        <v>11508.63310261583</v>
      </c>
      <c r="BB10">
        <v>10438.605791487156</v>
      </c>
      <c r="BC10">
        <v>9368.5784803584866</v>
      </c>
      <c r="BD10">
        <v>8298.5511692298187</v>
      </c>
      <c r="BE10" s="98">
        <v>7228.5238581011472</v>
      </c>
      <c r="BF10" s="96">
        <v>6448.7760312292876</v>
      </c>
      <c r="BG10" s="96">
        <v>5781.0159414298068</v>
      </c>
      <c r="BH10" s="96">
        <v>5113.2558516303279</v>
      </c>
      <c r="BI10" s="96">
        <v>4445.4957618308481</v>
      </c>
      <c r="BJ10" s="98">
        <v>3777.7356720313674</v>
      </c>
    </row>
    <row r="11" spans="1:62" ht="15.75">
      <c r="A11" s="4" t="s">
        <v>8</v>
      </c>
      <c r="B11" s="16">
        <v>-8892.5278849254173</v>
      </c>
      <c r="C11" s="16">
        <v>-9719.5770666981825</v>
      </c>
      <c r="D11" s="16">
        <v>-10348.907326078521</v>
      </c>
      <c r="E11" s="16">
        <v>-10138.099314041307</v>
      </c>
      <c r="F11" s="16">
        <v>-9577.923514968883</v>
      </c>
      <c r="G11" s="16">
        <v>-9030.4261702514959</v>
      </c>
      <c r="H11" s="16">
        <v>-8939.2118332691734</v>
      </c>
      <c r="I11" s="16">
        <v>-8727.3035539505672</v>
      </c>
      <c r="J11" s="16">
        <v>-9793.7377828440913</v>
      </c>
      <c r="K11" s="16">
        <v>-8953.3423791782134</v>
      </c>
      <c r="L11" s="16">
        <v>-8922.5339352460633</v>
      </c>
      <c r="M11" s="16">
        <v>-8243.5162680249123</v>
      </c>
      <c r="N11" s="16">
        <v>-8721.8218795186967</v>
      </c>
      <c r="O11" s="16">
        <v>-8146.4547541259381</v>
      </c>
      <c r="P11" s="16">
        <v>-8154.3818055496113</v>
      </c>
      <c r="Q11" s="16">
        <v>-4264.7737827130768</v>
      </c>
      <c r="R11" s="16">
        <v>-7358.4140025533379</v>
      </c>
      <c r="S11" s="16">
        <v>-6911.611073838013</v>
      </c>
      <c r="T11" s="16">
        <v>-5818.2377462185414</v>
      </c>
      <c r="U11" s="16">
        <v>-5589.242736778484</v>
      </c>
      <c r="V11" s="16">
        <v>-4704.3643991814633</v>
      </c>
      <c r="W11" s="16">
        <v>-5066.3288458303778</v>
      </c>
      <c r="X11" s="16">
        <v>-6167.0202987603388</v>
      </c>
      <c r="Y11" s="16">
        <v>-6937.1106211671795</v>
      </c>
      <c r="Z11" s="16">
        <v>-4755.3555286207984</v>
      </c>
      <c r="AA11" s="16">
        <v>-5234.265588149683</v>
      </c>
      <c r="AB11" s="16">
        <v>-5312.7016007775846</v>
      </c>
      <c r="AC11" s="16">
        <v>-5204.2481043815505</v>
      </c>
      <c r="AD11" s="16">
        <v>-4231.3099344017246</v>
      </c>
      <c r="AE11" s="16">
        <v>-4994.4712216210901</v>
      </c>
      <c r="AF11" s="16">
        <v>-7178.9821819528743</v>
      </c>
      <c r="AG11" s="16">
        <v>-7211.4151304160614</v>
      </c>
      <c r="AH11" s="16">
        <v>-7225.740884526539</v>
      </c>
      <c r="AI11">
        <v>-6380.0363645426605</v>
      </c>
      <c r="AJ11">
        <v>-5534.331844558782</v>
      </c>
      <c r="AK11" s="16">
        <v>-4688.6273245749035</v>
      </c>
      <c r="AL11">
        <v>-4570.7049675673707</v>
      </c>
      <c r="AM11">
        <v>-4452.7826105598378</v>
      </c>
      <c r="AN11">
        <v>-4334.8602535523041</v>
      </c>
      <c r="AO11">
        <v>-4216.9378965447713</v>
      </c>
      <c r="AP11" s="16">
        <v>-4099.0155395372385</v>
      </c>
      <c r="AQ11">
        <v>-3999.3476513137143</v>
      </c>
      <c r="AR11">
        <v>-3899.6797630901897</v>
      </c>
      <c r="AS11">
        <v>-3800.0118748666655</v>
      </c>
      <c r="AT11">
        <v>-3700.3439866431413</v>
      </c>
      <c r="AU11" s="16">
        <v>-3600.6760984196167</v>
      </c>
      <c r="AV11">
        <v>-3588.3805669988506</v>
      </c>
      <c r="AW11">
        <v>-3576.085035578084</v>
      </c>
      <c r="AX11">
        <v>-3563.7895041573174</v>
      </c>
      <c r="AY11">
        <v>-3551.4939727365513</v>
      </c>
      <c r="AZ11" s="16">
        <v>-3539.1984413157847</v>
      </c>
      <c r="BA11">
        <v>-3733.7291150484903</v>
      </c>
      <c r="BB11">
        <v>-3928.2597887811953</v>
      </c>
      <c r="BC11">
        <v>-4122.7904625139008</v>
      </c>
      <c r="BD11">
        <v>-4317.3211362466063</v>
      </c>
      <c r="BE11" s="99">
        <v>-4511.8518099793118</v>
      </c>
      <c r="BF11" s="48">
        <v>-4929.7168374136327</v>
      </c>
      <c r="BG11" s="48">
        <v>-5459.5696019203315</v>
      </c>
      <c r="BH11" s="48">
        <v>-5989.4223664270294</v>
      </c>
      <c r="BI11" s="48">
        <v>-6519.2751309337273</v>
      </c>
      <c r="BJ11" s="99">
        <v>-7049.1278954404261</v>
      </c>
    </row>
    <row r="12" spans="1:62" ht="15.75">
      <c r="A12" s="4" t="s">
        <v>323</v>
      </c>
      <c r="B12" s="15">
        <v>29013.761940360422</v>
      </c>
      <c r="C12" s="15">
        <v>29013.761940360422</v>
      </c>
      <c r="D12" s="15">
        <v>29013.761940360422</v>
      </c>
      <c r="E12" s="15">
        <v>29013.761940360422</v>
      </c>
      <c r="F12" s="15">
        <v>29013.761940360422</v>
      </c>
      <c r="G12" s="15">
        <v>29013.761940360422</v>
      </c>
      <c r="H12" s="15">
        <v>29013.761940360422</v>
      </c>
      <c r="I12" s="15">
        <v>29013.761940360422</v>
      </c>
      <c r="J12" s="15">
        <v>29013.761940360422</v>
      </c>
      <c r="K12" s="15">
        <v>29013.761940360422</v>
      </c>
      <c r="L12" s="15">
        <v>29013.761940360422</v>
      </c>
      <c r="M12" s="15">
        <v>29013.761940360422</v>
      </c>
      <c r="N12" s="15">
        <v>29013.761940360422</v>
      </c>
      <c r="O12" s="15">
        <v>29013.761940360422</v>
      </c>
      <c r="P12" s="15">
        <v>29013.761940360422</v>
      </c>
      <c r="Q12" s="15">
        <v>29013.761940360422</v>
      </c>
      <c r="R12" s="15">
        <v>29013.761940360422</v>
      </c>
      <c r="S12" s="15">
        <v>29013.761940360422</v>
      </c>
      <c r="T12" s="15">
        <v>29013.761940360422</v>
      </c>
      <c r="U12" s="15">
        <v>29013.761940360422</v>
      </c>
      <c r="V12" s="15">
        <v>29013.761940360422</v>
      </c>
      <c r="W12" s="15">
        <v>29013.761940360422</v>
      </c>
      <c r="X12" s="15">
        <v>29013.761940360422</v>
      </c>
      <c r="Y12" s="15">
        <v>29013.761940360422</v>
      </c>
      <c r="Z12" s="15">
        <v>29013.761940360422</v>
      </c>
      <c r="AA12" s="15">
        <v>29013.761940360422</v>
      </c>
      <c r="AB12" s="15">
        <v>29013.761940360422</v>
      </c>
      <c r="AC12" s="15">
        <v>29013.761940360422</v>
      </c>
      <c r="AD12" s="15">
        <v>29013.761940360422</v>
      </c>
      <c r="AE12" s="15">
        <v>29013.761940360422</v>
      </c>
      <c r="AF12" s="15">
        <v>29013.761940360422</v>
      </c>
      <c r="AG12" s="15">
        <v>29013.761940360422</v>
      </c>
      <c r="AH12" s="15">
        <v>29013.761940360422</v>
      </c>
      <c r="AI12" s="15">
        <v>29013.761940360422</v>
      </c>
      <c r="AJ12" s="15">
        <v>29013.761940360422</v>
      </c>
      <c r="AK12" s="15">
        <v>29013.761940360422</v>
      </c>
      <c r="AL12" s="15">
        <v>29013.761940360422</v>
      </c>
      <c r="AM12" s="15">
        <v>29013.761940360422</v>
      </c>
      <c r="AN12" s="15">
        <v>29013.761940360422</v>
      </c>
      <c r="AO12" s="15">
        <v>29013.761940360422</v>
      </c>
      <c r="AP12" s="15">
        <v>29013.761940360422</v>
      </c>
      <c r="AQ12" s="15">
        <v>29013.761940360422</v>
      </c>
      <c r="AR12" s="15">
        <v>29013.761940360422</v>
      </c>
      <c r="AS12" s="15">
        <v>29013.761940360422</v>
      </c>
      <c r="AT12" s="15">
        <v>29013.761940360422</v>
      </c>
      <c r="AU12" s="15">
        <v>29013.761940360422</v>
      </c>
      <c r="AV12" s="15">
        <v>29013.761940360422</v>
      </c>
      <c r="AW12" s="15">
        <v>29013.761940360422</v>
      </c>
      <c r="AX12" s="15">
        <v>29013.761940360422</v>
      </c>
      <c r="AY12" s="15">
        <v>29013.761940360422</v>
      </c>
      <c r="AZ12" s="15">
        <v>29013.761940360422</v>
      </c>
      <c r="BA12" s="15">
        <v>29013.761940360422</v>
      </c>
      <c r="BB12" s="15">
        <v>29013.761940360422</v>
      </c>
      <c r="BC12" s="15">
        <v>29013.761940360422</v>
      </c>
      <c r="BD12" s="15">
        <v>29013.761940360422</v>
      </c>
      <c r="BE12" s="24">
        <v>29013.761940360422</v>
      </c>
      <c r="BF12" s="15">
        <v>29013.761940360422</v>
      </c>
      <c r="BG12" s="15">
        <v>29013.761940360422</v>
      </c>
      <c r="BH12" s="15">
        <v>29013.761940360422</v>
      </c>
      <c r="BI12" s="15">
        <v>29013.761940360422</v>
      </c>
      <c r="BJ12" s="15">
        <v>29013.761940360422</v>
      </c>
    </row>
    <row r="13" spans="1:62" ht="15.75">
      <c r="A13" s="4" t="s">
        <v>10</v>
      </c>
      <c r="B13" s="24">
        <v>64475.026534134267</v>
      </c>
      <c r="C13" s="24">
        <v>54393.697959428864</v>
      </c>
      <c r="D13" s="24">
        <v>48333.678550589619</v>
      </c>
      <c r="E13" s="24">
        <v>44960.033222863109</v>
      </c>
      <c r="F13" s="24">
        <v>43004.482096418251</v>
      </c>
      <c r="G13" s="24">
        <v>44067.559857965374</v>
      </c>
      <c r="H13" s="24">
        <v>44013.147386961915</v>
      </c>
      <c r="I13" s="24">
        <v>44019.769161844022</v>
      </c>
      <c r="J13" s="24">
        <v>42220.532435359361</v>
      </c>
      <c r="K13" s="24">
        <v>41808.417400034828</v>
      </c>
      <c r="L13" s="24">
        <v>39916.103153425393</v>
      </c>
      <c r="M13" s="24">
        <v>42824.978073264538</v>
      </c>
      <c r="N13" s="24">
        <v>41072.597502654782</v>
      </c>
      <c r="O13" s="24">
        <v>41882.099856777546</v>
      </c>
      <c r="P13" s="24">
        <v>42493.528482154485</v>
      </c>
      <c r="Q13" s="24">
        <v>46350.774474182501</v>
      </c>
      <c r="R13" s="24">
        <v>43276.813501612138</v>
      </c>
      <c r="S13" s="24">
        <v>41919.578975992641</v>
      </c>
      <c r="T13" s="24">
        <v>43488.522157585685</v>
      </c>
      <c r="U13" s="24">
        <v>39497.910998132138</v>
      </c>
      <c r="V13" s="24">
        <v>41135.19123908125</v>
      </c>
      <c r="W13" s="24">
        <v>39688.479784644915</v>
      </c>
      <c r="X13" s="24">
        <v>36229.024232830845</v>
      </c>
      <c r="Y13" s="24">
        <v>35136.314790772296</v>
      </c>
      <c r="Z13" s="24">
        <v>35298.57686176373</v>
      </c>
      <c r="AA13" s="24">
        <v>35551.89027004104</v>
      </c>
      <c r="AB13" s="24">
        <v>35913.484866893836</v>
      </c>
      <c r="AC13" s="24">
        <v>37150.16555758279</v>
      </c>
      <c r="AD13" s="24">
        <v>37934.501756928257</v>
      </c>
      <c r="AE13" s="24">
        <v>34870.854560447755</v>
      </c>
      <c r="AF13" s="24">
        <v>29952.033366772535</v>
      </c>
      <c r="AG13" s="24">
        <v>33951.052841831151</v>
      </c>
      <c r="AH13" s="24">
        <v>29786.970838282621</v>
      </c>
      <c r="AI13" s="24">
        <v>30656.661748212369</v>
      </c>
      <c r="AJ13" s="24">
        <v>31526.352658142121</v>
      </c>
      <c r="AK13" s="24">
        <v>32396.04356807188</v>
      </c>
      <c r="AL13" s="24">
        <v>30369.829116002504</v>
      </c>
      <c r="AM13" s="24">
        <v>28343.614663933127</v>
      </c>
      <c r="AN13" s="24">
        <v>26317.400211863744</v>
      </c>
      <c r="AO13" s="24">
        <v>24291.185759794364</v>
      </c>
      <c r="AP13" s="24">
        <v>22264.971307724983</v>
      </c>
      <c r="AQ13" s="24">
        <v>20709.776017944638</v>
      </c>
      <c r="AR13" s="24">
        <v>19154.580728164296</v>
      </c>
      <c r="AS13" s="24">
        <v>17599.38543838395</v>
      </c>
      <c r="AT13" s="24">
        <v>16044.190148603602</v>
      </c>
      <c r="AU13" s="24">
        <v>14488.994858823256</v>
      </c>
      <c r="AV13" s="24">
        <v>13399.088281544347</v>
      </c>
      <c r="AW13" s="24">
        <v>12309.181704265438</v>
      </c>
      <c r="AX13" s="24">
        <v>11219.275126986529</v>
      </c>
      <c r="AY13" s="24">
        <v>10129.368549707624</v>
      </c>
      <c r="AZ13" s="24">
        <v>9039.4619724287131</v>
      </c>
      <c r="BA13" s="24">
        <v>7774.9039875673388</v>
      </c>
      <c r="BB13" s="24">
        <v>6510.3460027059609</v>
      </c>
      <c r="BC13" s="24">
        <v>5245.7880178445857</v>
      </c>
      <c r="BD13" s="24">
        <v>3981.2300329832124</v>
      </c>
      <c r="BE13" s="24">
        <v>2716.6720481218354</v>
      </c>
      <c r="BF13" s="24">
        <v>1519.0591938156549</v>
      </c>
      <c r="BG13" s="24">
        <v>321.44633950947537</v>
      </c>
      <c r="BH13" s="24">
        <v>-876.16651479670145</v>
      </c>
      <c r="BI13" s="24">
        <v>-2073.7793691028792</v>
      </c>
      <c r="BJ13" s="24">
        <v>-3271.3922234090587</v>
      </c>
    </row>
    <row r="15" spans="1:62" ht="15.75">
      <c r="A15" s="4" t="s">
        <v>154</v>
      </c>
      <c r="B15">
        <v>2998.22063839666</v>
      </c>
      <c r="C15">
        <v>2300.9909770965178</v>
      </c>
      <c r="D15">
        <v>1895.7635348365791</v>
      </c>
      <c r="E15">
        <v>1887.9227630776149</v>
      </c>
      <c r="F15">
        <v>2080.5423902490502</v>
      </c>
      <c r="G15">
        <v>2209.7600399532912</v>
      </c>
      <c r="H15">
        <v>2270.816021169594</v>
      </c>
      <c r="I15">
        <v>2264.1220117100702</v>
      </c>
      <c r="J15">
        <v>2277.3141533607218</v>
      </c>
      <c r="K15">
        <v>2283.934486427886</v>
      </c>
      <c r="L15">
        <v>2169.083856894465</v>
      </c>
      <c r="M15">
        <v>2333.001838020984</v>
      </c>
      <c r="N15">
        <v>2289.560801003448</v>
      </c>
      <c r="O15">
        <v>2284.4614380473608</v>
      </c>
      <c r="P15">
        <v>2206.3386036448628</v>
      </c>
      <c r="Q15">
        <v>2098.9310420034822</v>
      </c>
      <c r="R15">
        <v>2197.1133732148828</v>
      </c>
      <c r="S15">
        <v>2131.4547042112922</v>
      </c>
      <c r="T15">
        <v>2215.7253189869889</v>
      </c>
      <c r="U15">
        <v>2078.772319640912</v>
      </c>
      <c r="V15">
        <v>1915.2699020524531</v>
      </c>
      <c r="W15">
        <v>1926.158197402704</v>
      </c>
      <c r="X15">
        <v>1820.669701647352</v>
      </c>
      <c r="Y15">
        <v>1842.8385785880109</v>
      </c>
      <c r="Z15">
        <v>1572.2239781411381</v>
      </c>
      <c r="AA15">
        <v>1817.0811715039999</v>
      </c>
      <c r="AB15">
        <v>1870.4123417589651</v>
      </c>
      <c r="AC15">
        <v>1851.31957134097</v>
      </c>
      <c r="AD15">
        <v>1821.457676164518</v>
      </c>
      <c r="AE15">
        <v>1735.062192441357</v>
      </c>
      <c r="AF15">
        <v>1814.2748383593939</v>
      </c>
      <c r="AG15">
        <v>1841.783975160741</v>
      </c>
      <c r="AH15">
        <v>1897.531374932656</v>
      </c>
      <c r="AI15">
        <v>1725.6834579719966</v>
      </c>
      <c r="AJ15">
        <v>1553.8355410113377</v>
      </c>
      <c r="AK15" s="25">
        <v>1381.9876240506785</v>
      </c>
      <c r="AL15">
        <v>1369.5197587707926</v>
      </c>
      <c r="AM15">
        <v>1357.051893490906</v>
      </c>
      <c r="AN15">
        <v>1344.5840282110198</v>
      </c>
      <c r="AO15">
        <v>1332.1161629311339</v>
      </c>
      <c r="AP15" s="25">
        <v>1319.6482976512475</v>
      </c>
      <c r="AQ15">
        <v>1160.4677266392257</v>
      </c>
      <c r="AR15">
        <v>1001.2871556272039</v>
      </c>
      <c r="AS15">
        <v>842.1065846151821</v>
      </c>
      <c r="AT15">
        <v>682.9260136031603</v>
      </c>
      <c r="AU15" s="25">
        <v>523.7454425911385</v>
      </c>
      <c r="AV15">
        <v>452.4395898437117</v>
      </c>
      <c r="AW15">
        <v>381.13373709628485</v>
      </c>
      <c r="AX15">
        <v>309.82788434885799</v>
      </c>
      <c r="AY15">
        <v>238.52203160143119</v>
      </c>
      <c r="AZ15" s="25">
        <v>167.21617885400434</v>
      </c>
      <c r="BA15">
        <v>143.84602214323792</v>
      </c>
      <c r="BB15">
        <v>120.47586543247151</v>
      </c>
      <c r="BC15">
        <v>97.105708721705085</v>
      </c>
      <c r="BD15">
        <v>73.735552010938676</v>
      </c>
      <c r="BE15" s="25">
        <v>50.365395300172246</v>
      </c>
      <c r="BF15">
        <v>42.643775454497657</v>
      </c>
      <c r="BG15">
        <v>34.922155608823061</v>
      </c>
      <c r="BH15">
        <v>27.200535763148476</v>
      </c>
      <c r="BI15">
        <v>19.478915917473884</v>
      </c>
      <c r="BJ15" s="25">
        <v>11.757296071799294</v>
      </c>
    </row>
    <row r="16" spans="1:62" ht="15.75">
      <c r="A16" s="4" t="s">
        <v>155</v>
      </c>
      <c r="B16">
        <v>1319.31521501319</v>
      </c>
      <c r="C16">
        <v>1316.22651574576</v>
      </c>
      <c r="D16">
        <v>1313.13781647833</v>
      </c>
      <c r="E16">
        <v>1310.04911721089</v>
      </c>
      <c r="F16">
        <v>1306.96041794346</v>
      </c>
      <c r="G16">
        <v>1303.87171867602</v>
      </c>
      <c r="H16">
        <v>1300.78301940859</v>
      </c>
      <c r="I16">
        <v>1297.69432014116</v>
      </c>
      <c r="J16">
        <v>1294.60562087372</v>
      </c>
      <c r="K16">
        <v>1291.51692160629</v>
      </c>
      <c r="L16">
        <v>1248.9693866664311</v>
      </c>
      <c r="M16">
        <v>1197.073461295234</v>
      </c>
      <c r="N16">
        <v>1264.818030912405</v>
      </c>
      <c r="O16">
        <v>1357.90281871455</v>
      </c>
      <c r="P16">
        <v>1223.4986199915691</v>
      </c>
      <c r="Q16">
        <v>1348.8679670312499</v>
      </c>
      <c r="R16">
        <v>1362.1658748485349</v>
      </c>
      <c r="S16">
        <v>1375.77381903223</v>
      </c>
      <c r="T16">
        <v>1266.9255641232501</v>
      </c>
      <c r="U16">
        <v>1202.7698112144631</v>
      </c>
      <c r="V16">
        <v>1308.611869564915</v>
      </c>
      <c r="W16">
        <v>1277.174963594618</v>
      </c>
      <c r="X16">
        <v>1275.2633584547671</v>
      </c>
      <c r="Y16">
        <v>1186.436599158473</v>
      </c>
      <c r="Z16">
        <v>1251.0437090352741</v>
      </c>
      <c r="AA16">
        <v>1290.1057281951671</v>
      </c>
      <c r="AB16">
        <v>1303.876863139169</v>
      </c>
      <c r="AC16">
        <v>1218.838678595899</v>
      </c>
      <c r="AD16">
        <v>1182.1143370271941</v>
      </c>
      <c r="AE16">
        <v>1173.480903282097</v>
      </c>
      <c r="AF16">
        <v>977.79745628124738</v>
      </c>
      <c r="AG16">
        <v>1084.1141571255109</v>
      </c>
      <c r="AH16">
        <v>1186.774367724709</v>
      </c>
      <c r="AI16">
        <v>1278.3846543472828</v>
      </c>
      <c r="AJ16">
        <v>1369.9949409698565</v>
      </c>
      <c r="AK16" s="25">
        <v>1461.6052275924303</v>
      </c>
      <c r="AL16">
        <v>1173.9180218646979</v>
      </c>
      <c r="AM16">
        <v>886.23081613696547</v>
      </c>
      <c r="AN16">
        <v>598.543610409233</v>
      </c>
      <c r="AO16">
        <v>310.85640468150058</v>
      </c>
      <c r="AP16" s="25">
        <v>23.169198953768149</v>
      </c>
      <c r="AQ16">
        <v>21.714222246893126</v>
      </c>
      <c r="AR16">
        <v>20.2592455400181</v>
      </c>
      <c r="AS16">
        <v>18.804268833143077</v>
      </c>
      <c r="AT16">
        <v>17.349292126268054</v>
      </c>
      <c r="AU16" s="25">
        <v>15.894315419393028</v>
      </c>
      <c r="AV16">
        <v>14.661623777116894</v>
      </c>
      <c r="AW16">
        <v>13.428932134840759</v>
      </c>
      <c r="AX16">
        <v>12.196240492564625</v>
      </c>
      <c r="AY16">
        <v>10.963548850288491</v>
      </c>
      <c r="AZ16" s="25">
        <v>9.7308572080123561</v>
      </c>
      <c r="BA16">
        <v>8.7335187291673897</v>
      </c>
      <c r="BB16">
        <v>7.7361802503224224</v>
      </c>
      <c r="BC16">
        <v>6.7388417714774551</v>
      </c>
      <c r="BD16">
        <v>5.7415032926324887</v>
      </c>
      <c r="BE16" s="25">
        <v>4.7441648137875214</v>
      </c>
      <c r="BF16">
        <v>3.9692010576884069</v>
      </c>
      <c r="BG16">
        <v>3.1942373015892924</v>
      </c>
      <c r="BH16">
        <v>2.4192735454901779</v>
      </c>
      <c r="BI16">
        <v>1.6443097893910632</v>
      </c>
      <c r="BJ16" s="25">
        <v>0.86934603329194859</v>
      </c>
    </row>
    <row r="18" spans="56:62">
      <c r="BE18" s="2"/>
      <c r="BJ18" s="2"/>
    </row>
    <row r="19" spans="56:62">
      <c r="BF19" s="2"/>
      <c r="BG19" s="2"/>
      <c r="BH19" s="2"/>
      <c r="BI19" s="2"/>
    </row>
    <row r="20" spans="56:62">
      <c r="BE20" s="2"/>
      <c r="BJ20" s="2"/>
    </row>
    <row r="21" spans="56:62">
      <c r="BF21" s="2"/>
      <c r="BG21" s="2"/>
      <c r="BH21" s="2"/>
      <c r="BI21" s="2"/>
    </row>
    <row r="22" spans="56:62" ht="15.75">
      <c r="BD22" s="4"/>
      <c r="BE22" s="1"/>
      <c r="BJ22" s="1"/>
    </row>
    <row r="23" spans="56:62" ht="15.75">
      <c r="BD23" s="4"/>
      <c r="BE23" s="1"/>
      <c r="BJ23" s="1"/>
    </row>
    <row r="24" spans="56:62" ht="15.75">
      <c r="BD24" s="4"/>
      <c r="BE24" s="1"/>
      <c r="BJ24" s="1"/>
    </row>
    <row r="25" spans="56:62" ht="15.75">
      <c r="BD25" s="4"/>
      <c r="BE25" s="1"/>
      <c r="BJ25" s="1"/>
    </row>
    <row r="26" spans="56:62" ht="15.75">
      <c r="BD26" s="4"/>
      <c r="BE26" s="1"/>
      <c r="BJ26" s="1"/>
    </row>
    <row r="27" spans="56:62" ht="15.75">
      <c r="BD27" s="4"/>
    </row>
    <row r="28" spans="56:62" ht="15.75">
      <c r="BD28" s="4"/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2:AF26"/>
  <sheetViews>
    <sheetView zoomScale="130" zoomScaleNormal="130" workbookViewId="0">
      <selection activeCell="D24" sqref="D24"/>
    </sheetView>
  </sheetViews>
  <sheetFormatPr defaultRowHeight="15"/>
  <cols>
    <col min="1" max="1" width="9.140625" style="169"/>
    <col min="2" max="2" width="10.85546875" style="169" bestFit="1" customWidth="1"/>
    <col min="3" max="16384" width="9.140625" style="169"/>
  </cols>
  <sheetData>
    <row r="2" spans="1:9" ht="17.25">
      <c r="A2" s="206" t="s">
        <v>494</v>
      </c>
    </row>
    <row r="4" spans="1:9" ht="15" customHeight="1">
      <c r="A4" s="239" t="s">
        <v>159</v>
      </c>
      <c r="B4" s="271" t="s">
        <v>160</v>
      </c>
    </row>
    <row r="5" spans="1:9">
      <c r="A5" s="240"/>
      <c r="B5" s="271"/>
    </row>
    <row r="6" spans="1:9">
      <c r="A6" s="170" t="s">
        <v>0</v>
      </c>
      <c r="B6" s="171">
        <v>0.23061586521903032</v>
      </c>
      <c r="D6" s="169" t="s">
        <v>76</v>
      </c>
      <c r="E6" s="172">
        <v>660.83315810524152</v>
      </c>
      <c r="F6" s="169">
        <v>2.506606867954916E-2</v>
      </c>
      <c r="G6" s="169">
        <v>37.06297483281238</v>
      </c>
      <c r="H6" s="172">
        <v>648.0908391760812</v>
      </c>
      <c r="I6" s="169">
        <v>0.34380183961594279</v>
      </c>
    </row>
    <row r="7" spans="1:9">
      <c r="A7" s="170" t="s">
        <v>15</v>
      </c>
      <c r="B7" s="173">
        <v>0.3919260123202864</v>
      </c>
      <c r="D7" s="169" t="s">
        <v>25</v>
      </c>
      <c r="E7" s="172">
        <v>453.43621701283524</v>
      </c>
      <c r="F7" s="169">
        <v>1.7199293373878502E-2</v>
      </c>
      <c r="H7" s="172">
        <v>613.09034374727491</v>
      </c>
      <c r="I7" s="169">
        <v>0.32523463577891454</v>
      </c>
    </row>
    <row r="8" spans="1:9">
      <c r="A8" s="170" t="s">
        <v>4</v>
      </c>
      <c r="B8" s="174">
        <v>0.27774988619311147</v>
      </c>
      <c r="D8" s="169" t="s">
        <v>255</v>
      </c>
      <c r="E8" s="172">
        <v>636.15619807845871</v>
      </c>
      <c r="F8" s="169">
        <v>2.4130046678765539E-2</v>
      </c>
      <c r="H8" s="172">
        <v>623.8897052954394</v>
      </c>
      <c r="I8" s="169">
        <v>0.33096352460514261</v>
      </c>
    </row>
    <row r="9" spans="1:9">
      <c r="A9" s="170" t="s">
        <v>161</v>
      </c>
      <c r="B9" s="175">
        <v>9.970823626757172E-2</v>
      </c>
      <c r="D9" s="169" t="s">
        <v>13</v>
      </c>
      <c r="E9" s="176">
        <v>3828.8171521198428</v>
      </c>
      <c r="F9" s="169">
        <v>0.14523089908449704</v>
      </c>
    </row>
    <row r="10" spans="1:9">
      <c r="D10" s="169" t="s">
        <v>16</v>
      </c>
      <c r="E10" s="177">
        <v>417.2840311000154</v>
      </c>
      <c r="F10" s="169">
        <v>1.5828004473053926E-2</v>
      </c>
    </row>
    <row r="11" spans="1:9">
      <c r="D11" s="169" t="s">
        <v>163</v>
      </c>
      <c r="E11" s="176">
        <v>83.350087063377529</v>
      </c>
      <c r="F11" s="169">
        <v>3.1615529292861187E-3</v>
      </c>
    </row>
    <row r="12" spans="1:9">
      <c r="D12" s="169" t="s">
        <v>162</v>
      </c>
      <c r="E12" s="172">
        <v>2835.1355239707145</v>
      </c>
      <c r="F12" s="169">
        <v>0.10753955198531655</v>
      </c>
    </row>
    <row r="13" spans="1:9">
      <c r="D13" s="169" t="s">
        <v>35</v>
      </c>
      <c r="E13" s="172">
        <v>3157.3442546895621</v>
      </c>
      <c r="F13" s="169">
        <v>0.1197612543534395</v>
      </c>
    </row>
    <row r="14" spans="1:9">
      <c r="D14" s="169" t="s">
        <v>124</v>
      </c>
      <c r="E14" s="172">
        <v>2831.1078963098762</v>
      </c>
      <c r="F14" s="169">
        <v>0.10738678000297279</v>
      </c>
    </row>
    <row r="15" spans="1:9">
      <c r="D15" s="169" t="s">
        <v>40</v>
      </c>
      <c r="E15" s="172">
        <v>1509.0140495483411</v>
      </c>
      <c r="F15" s="169">
        <v>5.7238425978557599E-2</v>
      </c>
    </row>
    <row r="16" spans="1:9">
      <c r="D16" s="169" t="s">
        <v>164</v>
      </c>
      <c r="E16" s="169">
        <v>4470.8888326609431</v>
      </c>
      <c r="F16" s="169">
        <v>0.16958532598368975</v>
      </c>
      <c r="G16" s="169">
        <v>72.180906539428179</v>
      </c>
      <c r="H16" s="169">
        <v>4426.817446231008</v>
      </c>
      <c r="I16" s="169">
        <v>0.61056848054217372</v>
      </c>
    </row>
    <row r="17" spans="4:32">
      <c r="D17" s="169" t="s">
        <v>98</v>
      </c>
      <c r="E17" s="169">
        <v>2461.0762819512238</v>
      </c>
      <c r="F17" s="169">
        <v>9.3351107389763363E-2</v>
      </c>
      <c r="H17" s="169">
        <v>2436.8164428196687</v>
      </c>
      <c r="I17" s="169">
        <v>0.33609773407741028</v>
      </c>
    </row>
    <row r="18" spans="4:32">
      <c r="D18" s="169" t="s">
        <v>165</v>
      </c>
      <c r="E18" s="169">
        <v>390.53674249463171</v>
      </c>
      <c r="F18" s="169">
        <v>1.4813452819658382E-2</v>
      </c>
      <c r="H18" s="169">
        <v>386.68706151669397</v>
      </c>
      <c r="I18" s="169">
        <v>5.333378538041602E-2</v>
      </c>
    </row>
    <row r="19" spans="4:32">
      <c r="D19" s="169" t="s">
        <v>166</v>
      </c>
      <c r="E19" s="169">
        <v>1241.1733955445807</v>
      </c>
      <c r="F19" s="169">
        <v>4.707895963506576E-2</v>
      </c>
    </row>
    <row r="20" spans="4:32">
      <c r="D20" s="169" t="s">
        <v>167</v>
      </c>
      <c r="E20" s="169">
        <v>562.66886523206756</v>
      </c>
      <c r="F20" s="193">
        <v>2.1342597971612177E-2</v>
      </c>
    </row>
    <row r="21" spans="4:32">
      <c r="D21" s="169" t="s">
        <v>6</v>
      </c>
      <c r="E21" s="176">
        <v>824.83116640348135</v>
      </c>
      <c r="F21" s="169">
        <v>3.1286678660893782E-2</v>
      </c>
    </row>
    <row r="22" spans="4:32">
      <c r="D22" s="169" t="s">
        <v>51</v>
      </c>
      <c r="E22" s="172">
        <v>26363.653852285195</v>
      </c>
    </row>
    <row r="23" spans="4:32">
      <c r="E23" s="169">
        <v>26.363653852285196</v>
      </c>
    </row>
    <row r="26" spans="4:32">
      <c r="AF26" s="178"/>
    </row>
  </sheetData>
  <mergeCells count="2">
    <mergeCell ref="A4:A5"/>
    <mergeCell ref="B4:B5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V22"/>
  <sheetViews>
    <sheetView zoomScale="145" zoomScaleNormal="145" workbookViewId="0">
      <selection activeCell="N16" sqref="N16"/>
    </sheetView>
  </sheetViews>
  <sheetFormatPr defaultRowHeight="15"/>
  <cols>
    <col min="1" max="1" width="15.7109375" customWidth="1"/>
  </cols>
  <sheetData>
    <row r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2" ht="17.25">
      <c r="A2" s="57" t="s">
        <v>493</v>
      </c>
      <c r="B2" s="32"/>
      <c r="C2" s="32"/>
      <c r="D2" s="32"/>
      <c r="E2" s="32"/>
      <c r="F2" s="32"/>
      <c r="G2" s="32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>
      <c r="A3" s="27" t="s">
        <v>11</v>
      </c>
      <c r="B3" s="18">
        <v>2030</v>
      </c>
      <c r="C3" s="18">
        <v>2005</v>
      </c>
      <c r="D3" s="18" t="s">
        <v>12</v>
      </c>
      <c r="E3" s="18"/>
      <c r="F3" s="18" t="s">
        <v>113</v>
      </c>
      <c r="G3" s="18" t="s">
        <v>114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>
      <c r="A4" s="33">
        <v>2005</v>
      </c>
      <c r="B4" s="19">
        <v>16343.073413215077</v>
      </c>
      <c r="C4" s="20">
        <v>23137.112189201103</v>
      </c>
      <c r="D4" s="20">
        <v>23137.112189201103</v>
      </c>
      <c r="E4" s="18"/>
      <c r="F4" s="18"/>
      <c r="G4" s="18"/>
      <c r="H4" s="1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>
      <c r="A5" s="33" t="s">
        <v>4</v>
      </c>
      <c r="B5" s="21">
        <v>6935.8147955900977</v>
      </c>
      <c r="C5" s="21">
        <v>6355.22</v>
      </c>
      <c r="D5" s="12">
        <v>580.59479559009742</v>
      </c>
      <c r="E5" s="22">
        <v>9.1357151379511239E-2</v>
      </c>
      <c r="F5" s="18"/>
      <c r="G5" s="18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>
      <c r="A6" s="33" t="s">
        <v>200</v>
      </c>
      <c r="B6" s="21">
        <v>3828.8171521198428</v>
      </c>
      <c r="C6" s="21">
        <v>6355.22</v>
      </c>
      <c r="D6" s="12">
        <v>-2526.4028478801574</v>
      </c>
      <c r="E6" s="22">
        <v>-0.39753192617724598</v>
      </c>
      <c r="F6" s="20">
        <v>4905.0002585612137</v>
      </c>
      <c r="G6" s="18">
        <v>-0.21940531084845416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>
      <c r="A7" s="33" t="s">
        <v>157</v>
      </c>
      <c r="B7" s="1">
        <v>643.10979242717792</v>
      </c>
      <c r="C7" s="2">
        <v>1132.7399681152644</v>
      </c>
      <c r="D7" s="12">
        <v>-489.63017568808652</v>
      </c>
      <c r="E7" s="22">
        <v>-0.43225293489270006</v>
      </c>
      <c r="F7" s="18"/>
      <c r="G7" s="18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>
      <c r="A8" s="33" t="s">
        <v>14</v>
      </c>
      <c r="B8" s="21">
        <v>1803.8422607766483</v>
      </c>
      <c r="C8" s="21">
        <v>2720.8754832620566</v>
      </c>
      <c r="D8" s="12">
        <v>-917.03322248540826</v>
      </c>
      <c r="E8" s="22">
        <v>-0.33703608567415128</v>
      </c>
      <c r="F8" s="18"/>
      <c r="G8" s="18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</row>
    <row r="9" spans="1:22">
      <c r="A9" s="33" t="s">
        <v>15</v>
      </c>
      <c r="B9" s="21">
        <v>1180.6439492544675</v>
      </c>
      <c r="C9" s="21">
        <v>2939.5092275219426</v>
      </c>
      <c r="D9" s="12">
        <v>-1758.8652782674751</v>
      </c>
      <c r="E9" s="22">
        <v>-0.59835337878841399</v>
      </c>
      <c r="F9" s="18"/>
      <c r="G9" s="18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22">
      <c r="A10" s="33" t="s">
        <v>6</v>
      </c>
      <c r="B10" s="21">
        <v>824.83116640348135</v>
      </c>
      <c r="C10" s="21">
        <v>1618.0639513807357</v>
      </c>
      <c r="D10" s="12">
        <v>-793.23278497725437</v>
      </c>
      <c r="E10" s="22">
        <v>-0.49023574395830793</v>
      </c>
      <c r="F10" s="18"/>
      <c r="G10" s="18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>
      <c r="A11" s="33" t="s">
        <v>16</v>
      </c>
      <c r="B11" s="21">
        <v>417.2840311000154</v>
      </c>
      <c r="C11" s="21">
        <v>1557.612531424094</v>
      </c>
      <c r="D11" s="12">
        <v>-1140.3285003240785</v>
      </c>
      <c r="E11" s="22">
        <v>-0.73210023501897414</v>
      </c>
      <c r="F11" s="18"/>
      <c r="G11" s="18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>
      <c r="A12" s="33" t="s">
        <v>7</v>
      </c>
      <c r="B12" s="1">
        <v>83.350087063377529</v>
      </c>
      <c r="C12" s="1">
        <v>95.717633424724909</v>
      </c>
      <c r="D12" s="12">
        <v>-12.36754636134738</v>
      </c>
      <c r="E12" s="22">
        <v>-0.12920865172741208</v>
      </c>
      <c r="F12" s="18"/>
      <c r="G12" s="18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</row>
    <row r="13" spans="1:22">
      <c r="A13" s="33">
        <v>2030</v>
      </c>
      <c r="B13" s="18"/>
      <c r="C13" s="20">
        <v>23137.112189201103</v>
      </c>
      <c r="D13" s="19">
        <v>15717.693234735108</v>
      </c>
      <c r="E13" s="22">
        <v>-0.32067178020292852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</row>
    <row r="14" spans="1:22"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</row>
    <row r="15" spans="1:22"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</row>
    <row r="16" spans="1:2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</row>
    <row r="18" spans="1:2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</row>
    <row r="19" spans="1:2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1:2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</row>
    <row r="21" spans="1:2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1: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</row>
  </sheetData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2"/>
  <dimension ref="A2:H7"/>
  <sheetViews>
    <sheetView workbookViewId="0">
      <selection activeCell="G19" sqref="G19"/>
    </sheetView>
  </sheetViews>
  <sheetFormatPr defaultRowHeight="15"/>
  <sheetData>
    <row r="2" spans="1:8" ht="17.25">
      <c r="A2" s="272" t="s">
        <v>492</v>
      </c>
      <c r="B2" s="257"/>
      <c r="C2" s="257"/>
      <c r="D2" s="257"/>
      <c r="E2" s="257"/>
      <c r="F2" s="257"/>
      <c r="G2" s="257"/>
      <c r="H2" s="257"/>
    </row>
    <row r="3" spans="1:8">
      <c r="A3" s="29"/>
      <c r="B3" s="31" t="s">
        <v>49</v>
      </c>
      <c r="C3" s="31" t="s">
        <v>48</v>
      </c>
      <c r="D3" s="31" t="s">
        <v>47</v>
      </c>
      <c r="E3" s="31" t="s">
        <v>46</v>
      </c>
      <c r="F3" s="31" t="s">
        <v>45</v>
      </c>
      <c r="G3" s="31" t="s">
        <v>44</v>
      </c>
      <c r="H3" s="31" t="s">
        <v>43</v>
      </c>
    </row>
    <row r="4" spans="1:8">
      <c r="A4" s="100" t="s">
        <v>41</v>
      </c>
      <c r="B4" s="30">
        <v>16.489999999999998</v>
      </c>
      <c r="C4" s="30">
        <v>19.850000000000001</v>
      </c>
      <c r="D4" s="30">
        <v>24.88</v>
      </c>
      <c r="E4" s="30">
        <v>37.18</v>
      </c>
      <c r="F4" s="30">
        <v>52.23</v>
      </c>
      <c r="G4" s="30">
        <v>65.709999999999994</v>
      </c>
      <c r="H4" s="30">
        <v>77.75</v>
      </c>
    </row>
    <row r="5" spans="1:8">
      <c r="A5" t="s">
        <v>158</v>
      </c>
      <c r="B5" s="30">
        <v>18.45</v>
      </c>
      <c r="C5" s="30">
        <v>22.85</v>
      </c>
      <c r="D5" s="30">
        <v>31.74</v>
      </c>
      <c r="E5" s="30">
        <v>44.14</v>
      </c>
      <c r="F5" s="30">
        <v>59.47</v>
      </c>
      <c r="G5" s="30">
        <v>78.709999999999994</v>
      </c>
      <c r="H5" s="30">
        <v>91.16</v>
      </c>
    </row>
    <row r="6" spans="1:8">
      <c r="A6" s="100" t="s">
        <v>94</v>
      </c>
      <c r="B6" s="30">
        <v>22.03</v>
      </c>
      <c r="C6" s="30">
        <v>23.09</v>
      </c>
      <c r="D6" s="30">
        <v>26.18</v>
      </c>
      <c r="E6" s="30">
        <v>39</v>
      </c>
      <c r="F6" s="30">
        <v>48.23</v>
      </c>
      <c r="G6" s="30">
        <v>48.07</v>
      </c>
      <c r="H6" s="30">
        <v>52.33</v>
      </c>
    </row>
    <row r="7" spans="1:8">
      <c r="A7" s="100" t="s">
        <v>4</v>
      </c>
      <c r="B7" s="30">
        <v>6.648446818168158</v>
      </c>
      <c r="C7" s="30">
        <v>10.308348463083318</v>
      </c>
      <c r="D7" s="30">
        <v>17.956040615026474</v>
      </c>
      <c r="E7" s="30">
        <v>39.862911324844127</v>
      </c>
      <c r="F7" s="30">
        <v>60.43479276077769</v>
      </c>
      <c r="G7" s="30">
        <v>73.467580709119829</v>
      </c>
      <c r="H7" s="30">
        <v>82.649823043581947</v>
      </c>
    </row>
  </sheetData>
  <mergeCells count="1">
    <mergeCell ref="A2:H2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2:T17"/>
  <sheetViews>
    <sheetView zoomScale="130" zoomScaleNormal="130" workbookViewId="0">
      <selection activeCell="D6" sqref="D6"/>
    </sheetView>
  </sheetViews>
  <sheetFormatPr defaultRowHeight="15"/>
  <cols>
    <col min="1" max="2" width="9.28515625" bestFit="1" customWidth="1"/>
    <col min="3" max="4" width="10.140625" bestFit="1" customWidth="1"/>
    <col min="5" max="7" width="9.28515625" bestFit="1" customWidth="1"/>
    <col min="8" max="8" width="10.42578125" customWidth="1"/>
  </cols>
  <sheetData>
    <row r="2" spans="1:20" ht="17.25">
      <c r="A2" s="229" t="s">
        <v>491</v>
      </c>
      <c r="B2" s="230"/>
      <c r="C2" s="230"/>
      <c r="D2" s="230"/>
      <c r="E2" s="230"/>
      <c r="F2" s="230"/>
      <c r="G2" s="230"/>
      <c r="H2" s="230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</row>
    <row r="3" spans="1:20">
      <c r="A3" s="153" t="s">
        <v>11</v>
      </c>
      <c r="B3" s="153">
        <v>2050</v>
      </c>
      <c r="C3" s="153">
        <v>1990</v>
      </c>
      <c r="D3" s="153" t="s">
        <v>12</v>
      </c>
      <c r="E3" s="153" t="s">
        <v>241</v>
      </c>
      <c r="F3" s="153"/>
      <c r="G3" s="153" t="s">
        <v>114</v>
      </c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</row>
    <row r="4" spans="1:20" ht="15" customHeight="1">
      <c r="A4" s="153">
        <v>1990</v>
      </c>
      <c r="B4" s="154"/>
      <c r="C4" s="155">
        <v>64475.026534134267</v>
      </c>
      <c r="D4" s="155">
        <v>64475.026534134267</v>
      </c>
      <c r="E4" s="153"/>
      <c r="F4" s="153"/>
      <c r="G4" s="153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</row>
    <row r="5" spans="1:20" ht="15.75">
      <c r="A5" s="179" t="s">
        <v>15</v>
      </c>
      <c r="B5" s="2">
        <v>1366.4198240374276</v>
      </c>
      <c r="C5" s="157">
        <v>29840.010473718939</v>
      </c>
      <c r="D5" s="157">
        <v>-28473.590649681511</v>
      </c>
      <c r="E5" s="158">
        <v>-0.95420846700972584</v>
      </c>
      <c r="F5" s="153"/>
      <c r="G5" s="153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</row>
    <row r="6" spans="1:20" ht="15.75">
      <c r="A6" s="180" t="s">
        <v>157</v>
      </c>
      <c r="B6" s="2">
        <v>-1089.9866521254587</v>
      </c>
      <c r="C6" s="157">
        <v>14758.964348448528</v>
      </c>
      <c r="D6" s="157">
        <v>-15848.951000573987</v>
      </c>
      <c r="E6" s="158">
        <v>-1.0738525160974481</v>
      </c>
      <c r="F6" s="156"/>
      <c r="G6" s="153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</row>
    <row r="7" spans="1:20" ht="15.75">
      <c r="A7" s="179" t="s">
        <v>13</v>
      </c>
      <c r="B7" s="2">
        <v>130.73667244073476</v>
      </c>
      <c r="C7" s="1">
        <v>11543.218500962219</v>
      </c>
      <c r="D7" s="157">
        <v>-11412.481828521484</v>
      </c>
      <c r="E7" s="158">
        <v>-0.98867415769442146</v>
      </c>
      <c r="F7" s="153"/>
      <c r="G7" s="153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</row>
    <row r="8" spans="1:20" ht="15.75">
      <c r="A8" s="179" t="s">
        <v>4</v>
      </c>
      <c r="B8" s="2">
        <v>353.38192436570353</v>
      </c>
      <c r="C8" s="157">
        <v>6816.3163705572733</v>
      </c>
      <c r="D8" s="157">
        <v>-6462.9344461915698</v>
      </c>
      <c r="E8" s="158">
        <v>-0.9481564667549589</v>
      </c>
      <c r="F8" s="153"/>
      <c r="G8" s="153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</row>
    <row r="9" spans="1:20" ht="15.75">
      <c r="A9" s="179" t="s">
        <v>14</v>
      </c>
      <c r="B9" s="2">
        <v>1294.3609517085019</v>
      </c>
      <c r="C9" s="157">
        <v>5767.6798781730249</v>
      </c>
      <c r="D9" s="157">
        <v>-4473.3189264645225</v>
      </c>
      <c r="E9" s="158">
        <v>-0.77558377388335475</v>
      </c>
      <c r="F9" s="153"/>
      <c r="G9" s="153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</row>
    <row r="10" spans="1:20" ht="15.75">
      <c r="A10" s="179" t="s">
        <v>6</v>
      </c>
      <c r="B10" s="2">
        <v>536.38455913629923</v>
      </c>
      <c r="C10" s="157">
        <v>1395.0322704635473</v>
      </c>
      <c r="D10" s="157">
        <v>-858.64771132724809</v>
      </c>
      <c r="E10" s="158">
        <v>-0.61550383421734967</v>
      </c>
      <c r="F10" s="153"/>
      <c r="G10" s="153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</row>
    <row r="11" spans="1:20" ht="15.75">
      <c r="A11" s="179" t="s">
        <v>7</v>
      </c>
      <c r="B11" s="2">
        <v>96.451740342700305</v>
      </c>
      <c r="C11" s="157">
        <v>3246.332576736153</v>
      </c>
      <c r="D11" s="157">
        <v>-3149.8808363934527</v>
      </c>
      <c r="E11" s="158">
        <v>-0.97028901443003956</v>
      </c>
      <c r="F11" s="153"/>
      <c r="G11" s="153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</row>
    <row r="12" spans="1:20" ht="15.75">
      <c r="A12" s="179" t="s">
        <v>8</v>
      </c>
      <c r="B12" s="1">
        <v>-5959.1412433149671</v>
      </c>
      <c r="C12" s="1">
        <v>-8892.5278849254173</v>
      </c>
      <c r="D12" s="157">
        <v>2933.3866416104502</v>
      </c>
      <c r="E12" s="158">
        <v>-0.32987095228378388</v>
      </c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</row>
    <row r="13" spans="1:20">
      <c r="A13" s="153">
        <v>2050</v>
      </c>
      <c r="B13" s="153"/>
      <c r="C13" s="155">
        <v>64475.026534134267</v>
      </c>
      <c r="D13" s="154">
        <v>-3271.3922234090496</v>
      </c>
      <c r="E13" s="158">
        <v>-1.0507389046467024</v>
      </c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</row>
    <row r="14" spans="1:20">
      <c r="A14" s="159"/>
      <c r="B14" s="159"/>
      <c r="C14" s="159"/>
      <c r="D14" s="160"/>
      <c r="E14" s="159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</row>
    <row r="15" spans="1:20">
      <c r="A15" s="152"/>
      <c r="B15" s="152"/>
      <c r="C15" s="161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</row>
    <row r="16" spans="1:20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</row>
    <row r="17" spans="1:20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</row>
  </sheetData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2:D12"/>
  <sheetViews>
    <sheetView showGridLines="0" workbookViewId="0">
      <selection activeCell="A6" sqref="A6"/>
    </sheetView>
  </sheetViews>
  <sheetFormatPr defaultRowHeight="15"/>
  <cols>
    <col min="1" max="1" width="36" customWidth="1"/>
    <col min="2" max="4" width="21.28515625" customWidth="1"/>
  </cols>
  <sheetData>
    <row r="2" spans="1:4" ht="20.25" customHeight="1" thickBot="1">
      <c r="A2" s="234" t="s">
        <v>441</v>
      </c>
      <c r="B2" s="234"/>
      <c r="C2" s="234"/>
      <c r="D2" s="234"/>
    </row>
    <row r="3" spans="1:4" ht="20.25" customHeight="1" thickBot="1">
      <c r="A3" s="224" t="s">
        <v>221</v>
      </c>
      <c r="B3" s="225" t="s">
        <v>223</v>
      </c>
      <c r="C3" s="225" t="s">
        <v>24</v>
      </c>
      <c r="D3" s="225" t="s">
        <v>242</v>
      </c>
    </row>
    <row r="4" spans="1:4" ht="20.25" customHeight="1" thickBot="1">
      <c r="A4" s="212" t="s">
        <v>243</v>
      </c>
      <c r="B4" s="213" t="s">
        <v>225</v>
      </c>
      <c r="C4" s="213" t="s">
        <v>442</v>
      </c>
      <c r="D4" s="213" t="s">
        <v>443</v>
      </c>
    </row>
    <row r="5" spans="1:4" ht="20.25" customHeight="1" thickBot="1">
      <c r="A5" s="226" t="s">
        <v>411</v>
      </c>
      <c r="B5" s="213" t="s">
        <v>434</v>
      </c>
      <c r="C5" s="213" t="s">
        <v>444</v>
      </c>
      <c r="D5" s="213" t="s">
        <v>433</v>
      </c>
    </row>
    <row r="6" spans="1:4" ht="20.25" customHeight="1" thickBot="1">
      <c r="A6" s="226" t="s">
        <v>226</v>
      </c>
      <c r="B6" s="213" t="s">
        <v>227</v>
      </c>
      <c r="C6" s="213" t="s">
        <v>445</v>
      </c>
      <c r="D6" s="213" t="s">
        <v>443</v>
      </c>
    </row>
    <row r="7" spans="1:4" ht="20.25" customHeight="1" thickBot="1">
      <c r="A7" s="227" t="s">
        <v>228</v>
      </c>
      <c r="B7" s="222" t="s">
        <v>437</v>
      </c>
      <c r="C7" s="213" t="s">
        <v>446</v>
      </c>
      <c r="D7" s="213" t="s">
        <v>433</v>
      </c>
    </row>
    <row r="8" spans="1:4" ht="20.25" customHeight="1" thickBot="1">
      <c r="A8" s="227" t="s">
        <v>229</v>
      </c>
      <c r="B8" s="213" t="s">
        <v>244</v>
      </c>
      <c r="C8" s="228">
        <v>0.25</v>
      </c>
      <c r="D8" s="213" t="s">
        <v>447</v>
      </c>
    </row>
    <row r="9" spans="1:4" ht="20.25" customHeight="1" thickBot="1">
      <c r="A9" s="227" t="s">
        <v>231</v>
      </c>
      <c r="B9" s="228">
        <v>0.28999999999999998</v>
      </c>
      <c r="C9" s="228">
        <v>0.18</v>
      </c>
      <c r="D9" s="213" t="s">
        <v>433</v>
      </c>
    </row>
    <row r="10" spans="1:4" ht="20.25" customHeight="1" thickBot="1">
      <c r="A10" s="212" t="s">
        <v>237</v>
      </c>
      <c r="B10" s="213" t="s">
        <v>245</v>
      </c>
      <c r="C10" s="213" t="s">
        <v>256</v>
      </c>
      <c r="D10" s="213" t="s">
        <v>433</v>
      </c>
    </row>
    <row r="11" spans="1:4" ht="15.75" customHeight="1" thickBot="1">
      <c r="A11" s="212" t="s">
        <v>238</v>
      </c>
      <c r="B11" s="213" t="s">
        <v>247</v>
      </c>
      <c r="C11" s="213" t="s">
        <v>257</v>
      </c>
      <c r="D11" s="213" t="s">
        <v>433</v>
      </c>
    </row>
    <row r="12" spans="1:4" ht="15.75">
      <c r="A12" s="264" t="s">
        <v>440</v>
      </c>
      <c r="B12" s="264"/>
      <c r="C12" s="264"/>
      <c r="D12" s="264"/>
    </row>
  </sheetData>
  <mergeCells count="2">
    <mergeCell ref="A2:D2"/>
    <mergeCell ref="A12:D12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5"/>
  <dimension ref="A2:H7"/>
  <sheetViews>
    <sheetView workbookViewId="0">
      <selection activeCell="L21" sqref="L21"/>
    </sheetView>
  </sheetViews>
  <sheetFormatPr defaultRowHeight="15"/>
  <sheetData>
    <row r="2" spans="1:8" ht="17.25">
      <c r="A2" s="199" t="s">
        <v>490</v>
      </c>
    </row>
    <row r="3" spans="1:8">
      <c r="A3" t="s">
        <v>81</v>
      </c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17</v>
      </c>
      <c r="B4">
        <v>100</v>
      </c>
      <c r="C4">
        <v>100</v>
      </c>
      <c r="D4">
        <v>100</v>
      </c>
      <c r="E4">
        <v>99</v>
      </c>
      <c r="F4">
        <v>79</v>
      </c>
      <c r="G4">
        <v>49.8</v>
      </c>
      <c r="H4">
        <v>0.7</v>
      </c>
    </row>
    <row r="5" spans="1:8">
      <c r="A5" t="s">
        <v>63</v>
      </c>
      <c r="B5">
        <v>0</v>
      </c>
      <c r="C5">
        <v>0</v>
      </c>
      <c r="D5">
        <v>0</v>
      </c>
      <c r="E5">
        <v>0.5</v>
      </c>
      <c r="F5">
        <v>6</v>
      </c>
      <c r="G5">
        <v>10.5</v>
      </c>
      <c r="H5">
        <v>19.7</v>
      </c>
    </row>
    <row r="6" spans="1:8">
      <c r="A6" t="s">
        <v>130</v>
      </c>
      <c r="B6">
        <v>0</v>
      </c>
      <c r="C6">
        <v>0</v>
      </c>
      <c r="D6">
        <v>0</v>
      </c>
      <c r="E6">
        <v>0.5</v>
      </c>
      <c r="F6">
        <v>9</v>
      </c>
      <c r="G6">
        <v>29.2</v>
      </c>
      <c r="H6">
        <v>59.9</v>
      </c>
    </row>
    <row r="7" spans="1:8">
      <c r="A7" t="s">
        <v>73</v>
      </c>
      <c r="B7">
        <v>0</v>
      </c>
      <c r="C7">
        <v>0</v>
      </c>
      <c r="D7">
        <v>0</v>
      </c>
      <c r="E7">
        <v>0</v>
      </c>
      <c r="F7">
        <v>6</v>
      </c>
      <c r="G7">
        <v>10.5</v>
      </c>
      <c r="H7">
        <v>19.7</v>
      </c>
    </row>
  </sheetData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N15"/>
  <sheetViews>
    <sheetView workbookViewId="0">
      <selection activeCell="M17" sqref="M17"/>
    </sheetView>
  </sheetViews>
  <sheetFormatPr defaultRowHeight="15"/>
  <cols>
    <col min="1" max="20" width="9.140625" style="181"/>
    <col min="21" max="21" width="12.140625" style="181" customWidth="1"/>
    <col min="22" max="22" width="9.140625" style="181"/>
    <col min="23" max="26" width="11.42578125" style="181" customWidth="1"/>
    <col min="27" max="16384" width="9.140625" style="181"/>
  </cols>
  <sheetData>
    <row r="2" spans="1:14" ht="17.25">
      <c r="A2" s="57" t="s">
        <v>489</v>
      </c>
    </row>
    <row r="3" spans="1:14">
      <c r="C3" s="181">
        <v>2025</v>
      </c>
      <c r="D3" s="181">
        <v>2030</v>
      </c>
      <c r="E3" s="181">
        <v>2035</v>
      </c>
      <c r="F3" s="181">
        <v>2040</v>
      </c>
      <c r="G3" s="181">
        <v>2045</v>
      </c>
      <c r="H3" s="181">
        <v>2050</v>
      </c>
    </row>
    <row r="4" spans="1:14">
      <c r="A4" s="181" t="s">
        <v>258</v>
      </c>
      <c r="C4" s="182">
        <v>-3620.3412972706792</v>
      </c>
      <c r="D4" s="182">
        <v>-2541.551371663938</v>
      </c>
      <c r="E4" s="182">
        <v>-1405.1120795663883</v>
      </c>
      <c r="F4" s="182">
        <v>-537.95496937219923</v>
      </c>
      <c r="G4" s="182">
        <v>-882.06956715025876</v>
      </c>
      <c r="H4" s="182">
        <v>-1275.3730002943255</v>
      </c>
    </row>
    <row r="5" spans="1:14">
      <c r="A5" s="181" t="s">
        <v>259</v>
      </c>
      <c r="B5" s="181" t="s">
        <v>8</v>
      </c>
      <c r="C5" s="183">
        <v>4758.6273245749035</v>
      </c>
      <c r="D5" s="183">
        <v>4169.0155395372385</v>
      </c>
      <c r="E5" s="183">
        <v>3670.6760984196167</v>
      </c>
      <c r="F5" s="183">
        <v>3609.1984413157847</v>
      </c>
      <c r="G5" s="183">
        <v>4581.8518099793118</v>
      </c>
      <c r="H5" s="183">
        <v>6029.1412433149671</v>
      </c>
    </row>
    <row r="7" spans="1:14">
      <c r="A7" s="184" t="s">
        <v>260</v>
      </c>
      <c r="F7" s="181">
        <v>2040</v>
      </c>
      <c r="G7" s="181">
        <v>2045</v>
      </c>
      <c r="H7" s="181">
        <v>2050</v>
      </c>
      <c r="L7" s="181">
        <v>2040</v>
      </c>
      <c r="M7" s="181">
        <v>2045</v>
      </c>
      <c r="N7" s="181">
        <v>2050</v>
      </c>
    </row>
    <row r="8" spans="1:14">
      <c r="A8" s="181" t="s">
        <v>261</v>
      </c>
      <c r="F8" s="181">
        <v>651.62881510877901</v>
      </c>
      <c r="G8" s="181">
        <v>1350.3874476433884</v>
      </c>
      <c r="H8" s="181">
        <v>2754.4129593986327</v>
      </c>
      <c r="K8" s="181" t="s">
        <v>261</v>
      </c>
      <c r="L8" s="181">
        <v>651.62881510877901</v>
      </c>
      <c r="M8" s="181">
        <v>1643.2125571346301</v>
      </c>
      <c r="N8" s="181">
        <v>3632.9322011327699</v>
      </c>
    </row>
    <row r="9" spans="1:14">
      <c r="A9" s="181" t="s">
        <v>262</v>
      </c>
      <c r="B9" s="181" t="s">
        <v>34</v>
      </c>
      <c r="F9" s="184">
        <v>194.87682235932201</v>
      </c>
      <c r="G9" s="184">
        <v>194.87682235932201</v>
      </c>
      <c r="H9" s="184">
        <v>194.87682235932201</v>
      </c>
      <c r="I9" s="181" t="s">
        <v>263</v>
      </c>
      <c r="K9" s="181" t="s">
        <v>262</v>
      </c>
      <c r="L9" s="181">
        <v>194.87682235932201</v>
      </c>
      <c r="M9" s="181">
        <v>487.70193185056598</v>
      </c>
      <c r="N9" s="181">
        <v>1073.3960640934599</v>
      </c>
    </row>
    <row r="10" spans="1:14">
      <c r="A10" s="181" t="s">
        <v>264</v>
      </c>
      <c r="B10" s="181" t="s">
        <v>178</v>
      </c>
      <c r="F10" s="181">
        <v>54.616095660356201</v>
      </c>
      <c r="G10" s="181">
        <v>136.614665462029</v>
      </c>
      <c r="H10" s="181">
        <v>300.43322559200601</v>
      </c>
      <c r="K10" s="181" t="s">
        <v>264</v>
      </c>
      <c r="L10" s="181">
        <v>54.616095660356201</v>
      </c>
      <c r="M10" s="181">
        <v>136.614665462029</v>
      </c>
      <c r="N10" s="181">
        <v>300.43322559200601</v>
      </c>
    </row>
    <row r="11" spans="1:14">
      <c r="A11" s="181" t="s">
        <v>265</v>
      </c>
      <c r="B11" s="181" t="s">
        <v>35</v>
      </c>
      <c r="F11" s="181">
        <v>269.5325589460648</v>
      </c>
      <c r="G11" s="181">
        <v>685.72587587091948</v>
      </c>
      <c r="H11" s="181">
        <v>1526.6656482940914</v>
      </c>
      <c r="K11" s="181" t="s">
        <v>265</v>
      </c>
      <c r="L11" s="181">
        <v>263.97512739386502</v>
      </c>
      <c r="M11" s="181">
        <v>671.11601853651302</v>
      </c>
      <c r="N11" s="181">
        <v>1493.1581683823899</v>
      </c>
    </row>
    <row r="12" spans="1:14">
      <c r="A12" s="181" t="s">
        <v>266</v>
      </c>
      <c r="B12" s="181" t="s">
        <v>179</v>
      </c>
      <c r="K12" s="181" t="s">
        <v>266</v>
      </c>
      <c r="L12" s="181">
        <v>5.5574315521997901</v>
      </c>
      <c r="M12" s="181">
        <v>14.609857334406501</v>
      </c>
      <c r="N12" s="181">
        <v>33.507479911701402</v>
      </c>
    </row>
    <row r="13" spans="1:14">
      <c r="A13" s="181" t="s">
        <v>267</v>
      </c>
      <c r="B13" s="181" t="s">
        <v>180</v>
      </c>
      <c r="F13" s="181">
        <v>132.60333814303601</v>
      </c>
      <c r="G13" s="181">
        <v>333.17008395111799</v>
      </c>
      <c r="H13" s="181">
        <v>732.43726315321305</v>
      </c>
      <c r="K13" s="181" t="s">
        <v>267</v>
      </c>
      <c r="L13" s="181">
        <v>132.60333814303601</v>
      </c>
      <c r="M13" s="181">
        <v>333.17008395111799</v>
      </c>
      <c r="N13" s="181">
        <v>732.43726315321305</v>
      </c>
    </row>
    <row r="15" spans="1:14">
      <c r="B15" s="181" t="s">
        <v>94</v>
      </c>
      <c r="H15" s="181">
        <v>1200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8"/>
  <dimension ref="A2:D8"/>
  <sheetViews>
    <sheetView workbookViewId="0">
      <selection activeCell="A2" sqref="A2:D2"/>
    </sheetView>
  </sheetViews>
  <sheetFormatPr defaultRowHeight="15"/>
  <cols>
    <col min="1" max="4" width="23" customWidth="1"/>
  </cols>
  <sheetData>
    <row r="2" spans="1:4" ht="36" customHeight="1" thickBot="1">
      <c r="A2" s="234" t="s">
        <v>321</v>
      </c>
      <c r="B2" s="235"/>
      <c r="C2" s="235"/>
      <c r="D2" s="235"/>
    </row>
    <row r="3" spans="1:4" ht="36" customHeight="1" thickBot="1">
      <c r="A3" s="137" t="s">
        <v>206</v>
      </c>
      <c r="B3" s="138" t="s">
        <v>207</v>
      </c>
      <c r="C3" s="236" t="s">
        <v>208</v>
      </c>
      <c r="D3" s="236"/>
    </row>
    <row r="4" spans="1:4" ht="36" customHeight="1" thickBot="1">
      <c r="A4" s="139" t="s">
        <v>209</v>
      </c>
      <c r="B4" s="140" t="s">
        <v>210</v>
      </c>
      <c r="C4" s="237" t="s">
        <v>211</v>
      </c>
      <c r="D4" s="237"/>
    </row>
    <row r="5" spans="1:4" ht="36" customHeight="1" thickBot="1">
      <c r="A5" s="141" t="s">
        <v>212</v>
      </c>
      <c r="B5" s="140" t="s">
        <v>213</v>
      </c>
      <c r="C5" s="237" t="s">
        <v>214</v>
      </c>
      <c r="D5" s="237"/>
    </row>
    <row r="6" spans="1:4" ht="36" customHeight="1" thickBot="1">
      <c r="A6" s="139" t="s">
        <v>215</v>
      </c>
      <c r="B6" s="140" t="s">
        <v>216</v>
      </c>
      <c r="C6" s="237" t="s">
        <v>217</v>
      </c>
      <c r="D6" s="237"/>
    </row>
    <row r="7" spans="1:4" ht="36" customHeight="1">
      <c r="A7" s="238" t="s">
        <v>218</v>
      </c>
      <c r="B7" s="238"/>
      <c r="C7" s="238"/>
      <c r="D7" s="232" t="s">
        <v>220</v>
      </c>
    </row>
    <row r="8" spans="1:4" ht="36" customHeight="1">
      <c r="A8" s="231" t="s">
        <v>219</v>
      </c>
      <c r="B8" s="231"/>
      <c r="C8" s="231"/>
      <c r="D8" s="233"/>
    </row>
  </sheetData>
  <mergeCells count="8">
    <mergeCell ref="A8:C8"/>
    <mergeCell ref="D7:D8"/>
    <mergeCell ref="A2:D2"/>
    <mergeCell ref="C3:D3"/>
    <mergeCell ref="C4:D4"/>
    <mergeCell ref="C5:D5"/>
    <mergeCell ref="C6:D6"/>
    <mergeCell ref="A7:C7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7"/>
  <dimension ref="A2:Q18"/>
  <sheetViews>
    <sheetView workbookViewId="0">
      <selection activeCell="C1" sqref="C1:C1048576"/>
    </sheetView>
  </sheetViews>
  <sheetFormatPr defaultRowHeight="15"/>
  <sheetData>
    <row r="2" spans="1:17" ht="17.25">
      <c r="A2" s="201" t="s">
        <v>488</v>
      </c>
      <c r="B2" s="17"/>
      <c r="C2" s="17"/>
      <c r="D2" s="17"/>
      <c r="E2" s="17"/>
      <c r="F2" s="17"/>
      <c r="G2" s="17"/>
      <c r="H2" s="17"/>
    </row>
    <row r="3" spans="1:17">
      <c r="A3" s="10" t="s">
        <v>29</v>
      </c>
      <c r="B3" s="3">
        <v>2019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  <c r="I3" s="3"/>
      <c r="J3" s="3"/>
      <c r="K3" s="3"/>
      <c r="L3" s="3"/>
      <c r="M3" s="3"/>
      <c r="N3" s="3"/>
      <c r="O3" s="3"/>
      <c r="P3" s="3"/>
      <c r="Q3" s="3"/>
    </row>
    <row r="4" spans="1:17">
      <c r="A4" s="10" t="s">
        <v>15</v>
      </c>
      <c r="B4" s="9">
        <v>12244.991433266034</v>
      </c>
      <c r="C4" s="9">
        <v>13249.617658832163</v>
      </c>
      <c r="D4" s="9">
        <v>14848.130635193495</v>
      </c>
      <c r="E4" s="9">
        <v>16170.295187810796</v>
      </c>
      <c r="F4" s="9">
        <v>15930.188753200186</v>
      </c>
      <c r="G4" s="9">
        <v>17307.0341613001</v>
      </c>
      <c r="H4" s="9">
        <v>17764.402953049106</v>
      </c>
      <c r="I4" s="3"/>
      <c r="J4" s="3"/>
      <c r="K4" s="3"/>
      <c r="L4" s="3"/>
      <c r="M4" s="3"/>
      <c r="N4" s="3"/>
      <c r="O4" s="3"/>
      <c r="P4" s="3"/>
      <c r="Q4" s="3"/>
    </row>
    <row r="5" spans="1:17">
      <c r="A5" s="10" t="s">
        <v>30</v>
      </c>
      <c r="B5" s="9">
        <v>5453.0046200000006</v>
      </c>
      <c r="C5" s="9">
        <v>6626.6902091585271</v>
      </c>
      <c r="D5" s="9">
        <v>6093.252019423403</v>
      </c>
      <c r="E5" s="9">
        <v>8174.6591425853767</v>
      </c>
      <c r="F5" s="9">
        <v>9595.1525642598299</v>
      </c>
      <c r="G5" s="9">
        <v>10767.807775533474</v>
      </c>
      <c r="H5" s="9">
        <v>11067.509336005638</v>
      </c>
      <c r="I5" s="3"/>
      <c r="J5" s="3"/>
      <c r="K5" s="3"/>
      <c r="L5" s="3"/>
      <c r="M5" s="3"/>
      <c r="N5" s="3"/>
      <c r="O5" s="3"/>
      <c r="P5" s="3"/>
      <c r="Q5" s="3"/>
    </row>
    <row r="6" spans="1:17">
      <c r="A6" s="10" t="s">
        <v>31</v>
      </c>
      <c r="B6" s="9">
        <v>6962.9972999999991</v>
      </c>
      <c r="C6" s="9">
        <v>7620.7588148562472</v>
      </c>
      <c r="D6" s="9">
        <v>6683.3976224663875</v>
      </c>
      <c r="E6" s="9">
        <v>6394.4095352385084</v>
      </c>
      <c r="F6" s="9">
        <v>6558.5285617708787</v>
      </c>
      <c r="G6" s="9">
        <v>7029.716788775575</v>
      </c>
      <c r="H6" s="9">
        <v>7558.7374517075887</v>
      </c>
      <c r="I6" s="3"/>
      <c r="J6" s="3"/>
      <c r="K6" s="3"/>
      <c r="L6" s="3"/>
      <c r="M6" s="3"/>
      <c r="N6" s="3"/>
      <c r="O6" s="3"/>
      <c r="P6" s="3"/>
      <c r="Q6" s="3"/>
    </row>
    <row r="7" spans="1:17">
      <c r="A7" s="10" t="s">
        <v>4</v>
      </c>
      <c r="B7" s="9">
        <v>530.40178006587473</v>
      </c>
      <c r="C7" s="9">
        <v>650.8276086601179</v>
      </c>
      <c r="D7" s="9">
        <v>1843.6953555043301</v>
      </c>
      <c r="E7" s="9">
        <v>4278.9299834111653</v>
      </c>
      <c r="F7" s="9">
        <v>6525.3932823465084</v>
      </c>
      <c r="G7" s="9">
        <v>8130.5025601530606</v>
      </c>
      <c r="H7" s="9">
        <v>9061.3480991973538</v>
      </c>
      <c r="I7" s="3"/>
      <c r="J7" s="3"/>
      <c r="K7" s="3"/>
      <c r="L7" s="3"/>
      <c r="M7" s="3"/>
      <c r="N7" s="3"/>
      <c r="O7" s="3"/>
      <c r="P7" s="3"/>
      <c r="Q7" s="3"/>
    </row>
    <row r="8" spans="1:17">
      <c r="A8" s="10" t="s">
        <v>7</v>
      </c>
      <c r="B8" s="9">
        <v>839.18567608190085</v>
      </c>
      <c r="C8" s="9">
        <v>1136.7097203324947</v>
      </c>
      <c r="D8" s="9">
        <v>865.92945677842579</v>
      </c>
      <c r="E8" s="9">
        <v>795.16358144049639</v>
      </c>
      <c r="F8" s="9">
        <v>517.86616853029716</v>
      </c>
      <c r="G8" s="9">
        <v>388.55377375522784</v>
      </c>
      <c r="H8" s="9">
        <v>247.91063898838763</v>
      </c>
      <c r="I8" s="3"/>
      <c r="J8" s="3"/>
      <c r="K8" s="3"/>
      <c r="L8" s="3"/>
      <c r="M8" s="3"/>
      <c r="N8" s="3"/>
      <c r="O8" s="3"/>
      <c r="P8" s="3"/>
      <c r="Q8" s="3"/>
    </row>
    <row r="9" spans="1:17">
      <c r="A9" s="10" t="s">
        <v>32</v>
      </c>
      <c r="B9" s="9">
        <v>0</v>
      </c>
      <c r="C9" s="9">
        <v>0</v>
      </c>
      <c r="D9" s="9">
        <v>533.41174762257378</v>
      </c>
      <c r="E9" s="9">
        <v>2264.0420821955945</v>
      </c>
      <c r="F9" s="9">
        <v>6071.0389506840311</v>
      </c>
      <c r="G9" s="9">
        <v>12440.75701159259</v>
      </c>
      <c r="H9" s="9">
        <v>15564.960547357952</v>
      </c>
      <c r="I9" s="3"/>
      <c r="J9" s="3"/>
      <c r="K9" s="3"/>
      <c r="L9" s="3"/>
      <c r="M9" s="3"/>
      <c r="N9" s="3"/>
      <c r="O9" s="3"/>
      <c r="P9" s="3"/>
      <c r="Q9" s="3"/>
    </row>
    <row r="10" spans="1:17">
      <c r="A10" s="10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>
      <c r="A11" s="10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>
      <c r="A12" s="10"/>
      <c r="B12" s="3"/>
      <c r="C12" s="3"/>
      <c r="D12" s="3"/>
      <c r="E12" s="3"/>
      <c r="F12" s="3"/>
      <c r="G12" s="3"/>
      <c r="H12" s="9"/>
      <c r="I12" s="3"/>
      <c r="J12" s="3"/>
      <c r="K12" s="3"/>
      <c r="L12" s="3"/>
      <c r="M12" s="3"/>
      <c r="N12" s="3"/>
      <c r="O12" s="3"/>
      <c r="P12" s="3"/>
      <c r="Q12" s="3"/>
    </row>
    <row r="13" spans="1:17">
      <c r="A13" s="10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>
      <c r="A14" s="10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>
      <c r="I15" s="3"/>
      <c r="J15" s="3"/>
      <c r="K15" s="3"/>
      <c r="L15" s="3"/>
      <c r="M15" s="3"/>
      <c r="N15" s="3"/>
      <c r="O15" s="3"/>
      <c r="P15" s="3"/>
      <c r="Q15" s="3"/>
    </row>
    <row r="16" spans="1:17">
      <c r="A16" s="10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>
      <c r="A17" s="10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>
      <c r="A18" s="10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9"/>
  <dimension ref="A2:H13"/>
  <sheetViews>
    <sheetView workbookViewId="0">
      <selection activeCell="D5" sqref="D5"/>
    </sheetView>
  </sheetViews>
  <sheetFormatPr defaultRowHeight="15"/>
  <cols>
    <col min="1" max="1" width="10.7109375" style="44" bestFit="1" customWidth="1"/>
    <col min="2" max="8" width="6" style="44" bestFit="1" customWidth="1"/>
    <col min="9" max="16384" width="9.140625" style="44"/>
  </cols>
  <sheetData>
    <row r="2" spans="1:8" ht="17.25">
      <c r="A2" s="202" t="s">
        <v>487</v>
      </c>
    </row>
    <row r="3" spans="1:8">
      <c r="A3" s="44" t="s">
        <v>24</v>
      </c>
      <c r="B3" s="44">
        <v>2019</v>
      </c>
      <c r="C3" s="44">
        <v>2025</v>
      </c>
      <c r="D3" s="44">
        <v>2030</v>
      </c>
      <c r="E3" s="44">
        <v>2035</v>
      </c>
      <c r="F3" s="44">
        <v>2040</v>
      </c>
      <c r="G3" s="44">
        <v>2045</v>
      </c>
      <c r="H3" s="44">
        <v>2050</v>
      </c>
    </row>
    <row r="4" spans="1:8">
      <c r="A4" s="44" t="s">
        <v>86</v>
      </c>
      <c r="B4" s="47">
        <v>13754.192020813842</v>
      </c>
      <c r="C4" s="47">
        <v>16933.805641230363</v>
      </c>
      <c r="D4" s="47">
        <v>21244.497042504248</v>
      </c>
      <c r="E4" s="47">
        <v>23291.997042504248</v>
      </c>
      <c r="F4" s="47">
        <v>23291.997042504245</v>
      </c>
      <c r="G4" s="47">
        <v>31481.997042504234</v>
      </c>
      <c r="H4" s="47">
        <v>31481.997042504234</v>
      </c>
    </row>
    <row r="5" spans="1:8">
      <c r="A5" s="44" t="s">
        <v>87</v>
      </c>
      <c r="B5" s="47">
        <v>4248.3029715065186</v>
      </c>
      <c r="C5" s="47">
        <v>4389.4920643880041</v>
      </c>
      <c r="D5" s="47">
        <v>4424.6133284324605</v>
      </c>
      <c r="E5" s="47">
        <v>4424.6133284324596</v>
      </c>
      <c r="F5" s="47">
        <v>4424.6133284324596</v>
      </c>
      <c r="G5" s="47">
        <v>4424.6133284324605</v>
      </c>
      <c r="H5" s="47">
        <v>4424.6133284324605</v>
      </c>
    </row>
    <row r="6" spans="1:8">
      <c r="A6" s="44" t="s">
        <v>88</v>
      </c>
      <c r="B6" s="47">
        <v>3780.6153368640753</v>
      </c>
      <c r="C6" s="47">
        <v>5591.0794390156407</v>
      </c>
      <c r="D6" s="47">
        <v>4018.1004831078617</v>
      </c>
      <c r="E6" s="47">
        <v>1687.3556163978869</v>
      </c>
      <c r="F6" s="47">
        <v>1668.1502687772968</v>
      </c>
      <c r="G6" s="47">
        <v>1171.180985199695</v>
      </c>
      <c r="H6" s="47">
        <v>1296.3963728956746</v>
      </c>
    </row>
    <row r="7" spans="1:8">
      <c r="A7" s="58" t="s">
        <v>106</v>
      </c>
      <c r="B7" s="47">
        <v>2244.3601269439228</v>
      </c>
      <c r="C7" s="47">
        <v>807.19987061075767</v>
      </c>
      <c r="D7" s="47">
        <v>323.8771040716365</v>
      </c>
      <c r="E7" s="47">
        <v>69.079850101334799</v>
      </c>
      <c r="F7" s="47">
        <v>22.424122043222098</v>
      </c>
      <c r="G7" s="47">
        <v>0</v>
      </c>
      <c r="H7" s="47">
        <v>0</v>
      </c>
    </row>
    <row r="8" spans="1:8">
      <c r="A8" s="44" t="s">
        <v>58</v>
      </c>
      <c r="B8" s="47">
        <v>1508.0252975643057</v>
      </c>
      <c r="C8" s="47">
        <v>1500.045365440719</v>
      </c>
      <c r="D8" s="47">
        <v>1141.6199452461797</v>
      </c>
      <c r="E8" s="47">
        <v>1549.5755833219109</v>
      </c>
      <c r="F8" s="47">
        <v>1636.9705625424701</v>
      </c>
      <c r="G8" s="47">
        <v>1673.6634987093107</v>
      </c>
      <c r="H8" s="47">
        <v>2360.1645143931219</v>
      </c>
    </row>
    <row r="9" spans="1:8">
      <c r="A9" s="44" t="s">
        <v>90</v>
      </c>
      <c r="B9" s="47">
        <v>589.00135000000023</v>
      </c>
      <c r="C9" s="47">
        <v>960.2011200000004</v>
      </c>
      <c r="D9" s="47">
        <v>1618.9131103905638</v>
      </c>
      <c r="E9" s="47">
        <v>5414.114898868299</v>
      </c>
      <c r="F9" s="47">
        <v>8062.2724455126572</v>
      </c>
      <c r="G9" s="47">
        <v>9928.441794384582</v>
      </c>
      <c r="H9" s="47">
        <v>11071.561434561241</v>
      </c>
    </row>
    <row r="10" spans="1:8">
      <c r="A10" s="44" t="s">
        <v>89</v>
      </c>
      <c r="B10" s="47">
        <v>215.00380999999999</v>
      </c>
      <c r="C10" s="47">
        <v>282.0042400000001</v>
      </c>
      <c r="D10" s="47">
        <v>282.00423999999981</v>
      </c>
      <c r="E10" s="47">
        <v>282.00423999999998</v>
      </c>
      <c r="F10" s="47">
        <v>427.51327060831801</v>
      </c>
      <c r="G10" s="47">
        <v>633.34434019435253</v>
      </c>
      <c r="H10" s="47">
        <v>460.06809159682325</v>
      </c>
    </row>
    <row r="11" spans="1:8">
      <c r="A11" s="44" t="s">
        <v>91</v>
      </c>
      <c r="B11" s="47">
        <v>6.0010800000000017</v>
      </c>
      <c r="C11" s="47">
        <v>248.66976960000008</v>
      </c>
      <c r="D11" s="47">
        <v>1432.8115296000001</v>
      </c>
      <c r="E11" s="47">
        <v>4670.7598175999992</v>
      </c>
      <c r="F11" s="47">
        <v>9523.5898078794162</v>
      </c>
      <c r="G11" s="47">
        <v>12795.976368006983</v>
      </c>
      <c r="H11" s="47">
        <v>16019.361441908346</v>
      </c>
    </row>
    <row r="12" spans="1:8">
      <c r="A12" s="44" t="s">
        <v>92</v>
      </c>
      <c r="B12" s="47">
        <v>0</v>
      </c>
      <c r="C12" s="47">
        <v>0</v>
      </c>
      <c r="D12" s="47">
        <v>0</v>
      </c>
      <c r="E12" s="47">
        <v>830.51966239977833</v>
      </c>
      <c r="F12" s="47">
        <v>1827.7957543117354</v>
      </c>
      <c r="G12" s="47">
        <v>1954.8147459553563</v>
      </c>
      <c r="H12" s="47">
        <v>1969.8919891610333</v>
      </c>
    </row>
    <row r="13" spans="1:8">
      <c r="A13" s="122" t="s">
        <v>93</v>
      </c>
      <c r="B13" s="47">
        <v>0</v>
      </c>
      <c r="C13" s="47">
        <v>0</v>
      </c>
      <c r="D13" s="47">
        <v>55.169999999999995</v>
      </c>
      <c r="E13" s="47">
        <v>160.98750000000001</v>
      </c>
      <c r="F13" s="47">
        <v>219.00000000000006</v>
      </c>
      <c r="G13" s="47">
        <v>328.5</v>
      </c>
      <c r="H13" s="47">
        <v>383.24999999999994</v>
      </c>
    </row>
  </sheetData>
  <pageMargins left="0.7" right="0.7" top="0.75" bottom="0.75" header="0.3" footer="0.3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1"/>
  <dimension ref="A2:I14"/>
  <sheetViews>
    <sheetView workbookViewId="0">
      <selection activeCell="E23" sqref="E23"/>
    </sheetView>
  </sheetViews>
  <sheetFormatPr defaultRowHeight="15"/>
  <cols>
    <col min="1" max="1" width="22.140625" style="44" bestFit="1" customWidth="1"/>
    <col min="2" max="2" width="22.140625" style="44" customWidth="1"/>
    <col min="3" max="16384" width="9.140625" style="44"/>
  </cols>
  <sheetData>
    <row r="2" spans="1:9" ht="17.25">
      <c r="A2" s="206" t="s">
        <v>486</v>
      </c>
      <c r="I2" s="46"/>
    </row>
    <row r="3" spans="1:9">
      <c r="A3" s="44" t="s">
        <v>24</v>
      </c>
      <c r="B3" s="44">
        <v>2019</v>
      </c>
      <c r="C3" s="44">
        <v>2025</v>
      </c>
      <c r="D3" s="44">
        <v>2030</v>
      </c>
      <c r="E3" s="44">
        <v>2035</v>
      </c>
      <c r="F3" s="44">
        <v>2040</v>
      </c>
      <c r="G3" s="44">
        <v>2045</v>
      </c>
      <c r="H3" s="44">
        <v>2050</v>
      </c>
      <c r="I3" s="46"/>
    </row>
    <row r="4" spans="1:9">
      <c r="A4" s="44" t="s">
        <v>86</v>
      </c>
      <c r="B4" s="45">
        <v>2.0215199999999998</v>
      </c>
      <c r="C4" s="45">
        <v>2.4925199999999998</v>
      </c>
      <c r="D4" s="45">
        <v>3.03152</v>
      </c>
      <c r="E4" s="45">
        <v>3.3315200000000003</v>
      </c>
      <c r="F4" s="45">
        <v>3.3315200000000003</v>
      </c>
      <c r="G4" s="45">
        <v>4.5315199999999995</v>
      </c>
      <c r="H4" s="45">
        <v>4.5315199999999995</v>
      </c>
      <c r="I4" s="46"/>
    </row>
    <row r="5" spans="1:9">
      <c r="A5" s="44" t="s">
        <v>87</v>
      </c>
      <c r="B5" s="45">
        <v>1.6258974999999998</v>
      </c>
      <c r="C5" s="45">
        <v>1.6602362783097948</v>
      </c>
      <c r="D5" s="45">
        <v>1.6602362783097948</v>
      </c>
      <c r="E5" s="45">
        <v>1.6602362783097948</v>
      </c>
      <c r="F5" s="45">
        <v>1.6602362783097948</v>
      </c>
      <c r="G5" s="45">
        <v>1.6602362783097948</v>
      </c>
      <c r="H5" s="45">
        <v>1.6602362783097948</v>
      </c>
      <c r="I5" s="46"/>
    </row>
    <row r="6" spans="1:9">
      <c r="A6" s="44" t="s">
        <v>88</v>
      </c>
      <c r="B6" s="45">
        <v>1.41143752</v>
      </c>
      <c r="C6" s="45">
        <v>1.4496738195466263</v>
      </c>
      <c r="D6" s="45">
        <v>1.1148728850163856</v>
      </c>
      <c r="E6" s="45">
        <v>1.3719739610863937</v>
      </c>
      <c r="F6" s="45">
        <v>1.6246789838132072</v>
      </c>
      <c r="G6" s="45">
        <v>1.5726183202678459</v>
      </c>
      <c r="H6" s="45">
        <v>1.8511375619435833</v>
      </c>
      <c r="I6" s="46"/>
    </row>
    <row r="7" spans="1:9">
      <c r="A7" s="44" t="s">
        <v>89</v>
      </c>
      <c r="B7" s="45">
        <v>1.016</v>
      </c>
      <c r="C7" s="45">
        <v>1.016</v>
      </c>
      <c r="D7" s="45">
        <v>1.016</v>
      </c>
      <c r="E7" s="45">
        <v>1.016</v>
      </c>
      <c r="F7" s="45">
        <v>1.016</v>
      </c>
      <c r="G7" s="45">
        <v>1.016</v>
      </c>
      <c r="H7" s="45">
        <v>1.016</v>
      </c>
      <c r="I7" s="46"/>
    </row>
    <row r="8" spans="1:9">
      <c r="A8" s="58" t="s">
        <v>106</v>
      </c>
      <c r="B8" s="45">
        <v>0.81036600000000003</v>
      </c>
      <c r="C8" s="45">
        <v>0.55189244421513195</v>
      </c>
      <c r="D8" s="45">
        <v>0.33189244421513198</v>
      </c>
      <c r="E8" s="45">
        <v>0.32192310784686862</v>
      </c>
      <c r="F8" s="45">
        <v>0.2459231078468686</v>
      </c>
      <c r="G8" s="45">
        <v>2.0667107846868614E-2</v>
      </c>
      <c r="H8" s="45">
        <v>7.557107846868613E-3</v>
      </c>
      <c r="I8" s="46"/>
    </row>
    <row r="9" spans="1:9">
      <c r="A9" s="44" t="s">
        <v>58</v>
      </c>
      <c r="B9" s="45">
        <v>0.57448297999999998</v>
      </c>
      <c r="C9" s="45">
        <v>0.61279662710543181</v>
      </c>
      <c r="D9" s="45">
        <v>0.62485079449999703</v>
      </c>
      <c r="E9" s="45">
        <v>0.65316678903798331</v>
      </c>
      <c r="F9" s="45">
        <v>0.68568412610396245</v>
      </c>
      <c r="G9" s="45">
        <v>0.70843234453582249</v>
      </c>
      <c r="H9" s="45">
        <v>0.97347163199179643</v>
      </c>
      <c r="I9" s="46"/>
    </row>
    <row r="10" spans="1:9">
      <c r="A10" s="44" t="s">
        <v>90</v>
      </c>
      <c r="B10" s="45">
        <v>0.54</v>
      </c>
      <c r="C10" s="45">
        <v>0.82000000000000006</v>
      </c>
      <c r="D10" s="45">
        <v>1.3811599454700498</v>
      </c>
      <c r="E10" s="45">
        <v>4.6786608849107214</v>
      </c>
      <c r="F10" s="45">
        <v>6.9498919242957502</v>
      </c>
      <c r="G10" s="45">
        <v>8.5995506738663678</v>
      </c>
      <c r="H10" s="45">
        <v>9.6491276798620138</v>
      </c>
      <c r="I10" s="46"/>
    </row>
    <row r="11" spans="1:9">
      <c r="A11" s="44" t="s">
        <v>91</v>
      </c>
      <c r="B11" s="45">
        <v>3.0999999999999999E-3</v>
      </c>
      <c r="C11" s="45">
        <v>0.12809999999999999</v>
      </c>
      <c r="D11" s="45">
        <v>0.73809999999999998</v>
      </c>
      <c r="E11" s="45">
        <v>2.4061000000000003</v>
      </c>
      <c r="F11" s="45">
        <v>4.9061000000000003</v>
      </c>
      <c r="G11" s="45">
        <v>6.5918405668032651</v>
      </c>
      <c r="H11" s="45">
        <v>8.2525675020193017</v>
      </c>
      <c r="I11" s="46"/>
    </row>
    <row r="12" spans="1:9">
      <c r="A12" s="44" t="s">
        <v>92</v>
      </c>
      <c r="B12" s="45">
        <v>0</v>
      </c>
      <c r="C12" s="45">
        <v>0</v>
      </c>
      <c r="D12" s="45">
        <v>0</v>
      </c>
      <c r="E12" s="45">
        <v>0.33417278657988642</v>
      </c>
      <c r="F12" s="45">
        <v>0.7411574458886705</v>
      </c>
      <c r="G12" s="45">
        <v>0.7411574458886705</v>
      </c>
      <c r="H12" s="45">
        <v>0.7411574458886705</v>
      </c>
      <c r="I12" s="46"/>
    </row>
    <row r="13" spans="1:9">
      <c r="A13" s="44" t="s">
        <v>93</v>
      </c>
      <c r="B13" s="45">
        <v>0</v>
      </c>
      <c r="C13" s="45">
        <v>0</v>
      </c>
      <c r="D13" s="45">
        <v>0.03</v>
      </c>
      <c r="E13" s="45">
        <v>7.4999999999999997E-2</v>
      </c>
      <c r="F13" s="45">
        <v>0.10000000000000002</v>
      </c>
      <c r="G13" s="45">
        <v>0.15</v>
      </c>
      <c r="H13" s="45">
        <v>0.17499999999999996</v>
      </c>
    </row>
    <row r="14" spans="1:9">
      <c r="A14" s="44" t="s">
        <v>32</v>
      </c>
      <c r="B14" s="45">
        <v>0</v>
      </c>
      <c r="C14" s="45">
        <v>0</v>
      </c>
      <c r="D14" s="45">
        <v>5.4826645354054411E-2</v>
      </c>
      <c r="E14" s="45">
        <v>0.26486649172389543</v>
      </c>
      <c r="F14" s="45">
        <v>0.90286135155256098</v>
      </c>
      <c r="G14" s="45">
        <v>1.818805376578315</v>
      </c>
      <c r="H14" s="45">
        <v>2.5677806216543657</v>
      </c>
    </row>
  </sheetData>
  <pageMargins left="0.7" right="0.7" top="0.75" bottom="0.75" header="0.3" footer="0.3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2:I14"/>
  <sheetViews>
    <sheetView workbookViewId="0">
      <selection activeCell="Q18" sqref="Q18"/>
    </sheetView>
  </sheetViews>
  <sheetFormatPr defaultRowHeight="15"/>
  <cols>
    <col min="1" max="1" width="22.140625" style="44" bestFit="1" customWidth="1"/>
    <col min="2" max="2" width="22.140625" style="44" customWidth="1"/>
    <col min="3" max="16384" width="9.140625" style="44"/>
  </cols>
  <sheetData>
    <row r="2" spans="1:9" ht="17.25">
      <c r="A2" s="206" t="s">
        <v>485</v>
      </c>
      <c r="I2" s="46"/>
    </row>
    <row r="3" spans="1:9">
      <c r="A3" s="44" t="s">
        <v>24</v>
      </c>
      <c r="B3" s="44">
        <v>2019</v>
      </c>
      <c r="C3" s="44">
        <v>2025</v>
      </c>
      <c r="D3" s="44">
        <v>2030</v>
      </c>
      <c r="E3" s="44">
        <v>2035</v>
      </c>
      <c r="F3" s="44">
        <v>2040</v>
      </c>
      <c r="G3" s="44">
        <v>2045</v>
      </c>
      <c r="H3" s="44">
        <v>2050</v>
      </c>
      <c r="I3" s="46"/>
    </row>
    <row r="4" spans="1:9">
      <c r="A4" s="44" t="s">
        <v>86</v>
      </c>
      <c r="B4" s="45">
        <v>2.0215199999999998</v>
      </c>
      <c r="C4" s="45">
        <v>2.4925199999999998</v>
      </c>
      <c r="D4" s="45">
        <v>3.03152</v>
      </c>
      <c r="E4" s="45">
        <v>3.3315200000000003</v>
      </c>
      <c r="F4" s="45">
        <v>3.3315200000000003</v>
      </c>
      <c r="G4" s="45">
        <v>4.5315199999999995</v>
      </c>
      <c r="H4" s="45">
        <v>4.5315199999999995</v>
      </c>
      <c r="I4" s="46"/>
    </row>
    <row r="5" spans="1:9">
      <c r="A5" s="44" t="s">
        <v>87</v>
      </c>
      <c r="B5" s="45">
        <v>1.6258974999999998</v>
      </c>
      <c r="C5" s="45">
        <v>1.6602362783097948</v>
      </c>
      <c r="D5" s="45">
        <v>1.6602362783097948</v>
      </c>
      <c r="E5" s="45">
        <v>1.6602362783097948</v>
      </c>
      <c r="F5" s="45">
        <v>1.6602362783097948</v>
      </c>
      <c r="G5" s="45">
        <v>1.6602362783097948</v>
      </c>
      <c r="H5" s="45">
        <v>1.6602362783097948</v>
      </c>
      <c r="I5" s="46"/>
    </row>
    <row r="6" spans="1:9">
      <c r="A6" s="44" t="s">
        <v>88</v>
      </c>
      <c r="B6" s="45">
        <v>1.41143752</v>
      </c>
      <c r="C6" s="45">
        <v>1.4496738195466263</v>
      </c>
      <c r="D6" s="45">
        <v>1.1148728850163856</v>
      </c>
      <c r="E6" s="45">
        <v>1.3719739610863937</v>
      </c>
      <c r="F6" s="45">
        <v>1.6246789838132072</v>
      </c>
      <c r="G6" s="45">
        <v>1.5726183202678459</v>
      </c>
      <c r="H6" s="45">
        <v>1.8511375619435833</v>
      </c>
      <c r="I6" s="46"/>
    </row>
    <row r="7" spans="1:9">
      <c r="A7" s="44" t="s">
        <v>89</v>
      </c>
      <c r="B7" s="45">
        <v>1.016</v>
      </c>
      <c r="C7" s="45">
        <v>1.016</v>
      </c>
      <c r="D7" s="45">
        <v>1.016</v>
      </c>
      <c r="E7" s="45">
        <v>1.016</v>
      </c>
      <c r="F7" s="45">
        <v>1.016</v>
      </c>
      <c r="G7" s="45">
        <v>1.016</v>
      </c>
      <c r="H7" s="45">
        <v>1.016</v>
      </c>
      <c r="I7" s="46"/>
    </row>
    <row r="8" spans="1:9">
      <c r="A8" s="58" t="s">
        <v>106</v>
      </c>
      <c r="B8" s="45">
        <v>0.81036600000000003</v>
      </c>
      <c r="C8" s="45">
        <v>0.55189244421513195</v>
      </c>
      <c r="D8" s="45">
        <v>0.33189244421513198</v>
      </c>
      <c r="E8" s="45">
        <v>0.32192310784686862</v>
      </c>
      <c r="F8" s="45">
        <v>0.2459231078468686</v>
      </c>
      <c r="G8" s="45">
        <v>2.0667107846868614E-2</v>
      </c>
      <c r="H8" s="45">
        <v>7.557107846868613E-3</v>
      </c>
      <c r="I8" s="46"/>
    </row>
    <row r="9" spans="1:9">
      <c r="A9" s="44" t="s">
        <v>58</v>
      </c>
      <c r="B9" s="45">
        <v>0.57448297999999998</v>
      </c>
      <c r="C9" s="45">
        <v>0.61279662710543181</v>
      </c>
      <c r="D9" s="45">
        <v>0.62485079449999703</v>
      </c>
      <c r="E9" s="45">
        <v>0.65316678903798331</v>
      </c>
      <c r="F9" s="45">
        <v>0.68568412610396245</v>
      </c>
      <c r="G9" s="45">
        <v>0.70843234453582249</v>
      </c>
      <c r="H9" s="45">
        <v>0.97347163199179643</v>
      </c>
      <c r="I9" s="46"/>
    </row>
    <row r="10" spans="1:9">
      <c r="A10" s="44" t="s">
        <v>90</v>
      </c>
      <c r="B10" s="45">
        <v>0.54</v>
      </c>
      <c r="C10" s="45">
        <v>0.82000000000000006</v>
      </c>
      <c r="D10" s="45">
        <v>1.3811599454700498</v>
      </c>
      <c r="E10" s="45">
        <v>4.6786608849107214</v>
      </c>
      <c r="F10" s="45">
        <v>6.9498919242957502</v>
      </c>
      <c r="G10" s="45">
        <v>8.5995506738663678</v>
      </c>
      <c r="H10" s="45">
        <v>9.6491276798620138</v>
      </c>
      <c r="I10" s="46"/>
    </row>
    <row r="11" spans="1:9">
      <c r="A11" s="44" t="s">
        <v>91</v>
      </c>
      <c r="B11" s="45">
        <v>3.0999999999999999E-3</v>
      </c>
      <c r="C11" s="45">
        <v>0.12809999999999999</v>
      </c>
      <c r="D11" s="45">
        <v>0.73809999999999998</v>
      </c>
      <c r="E11" s="45">
        <v>2.4061000000000003</v>
      </c>
      <c r="F11" s="45">
        <v>4.9061000000000003</v>
      </c>
      <c r="G11" s="45">
        <v>6.5918405668032651</v>
      </c>
      <c r="H11" s="45">
        <v>8.2525675020193017</v>
      </c>
      <c r="I11" s="46"/>
    </row>
    <row r="12" spans="1:9">
      <c r="A12" s="44" t="s">
        <v>92</v>
      </c>
      <c r="B12" s="45">
        <v>0</v>
      </c>
      <c r="C12" s="45">
        <v>0</v>
      </c>
      <c r="D12" s="45">
        <v>0</v>
      </c>
      <c r="E12" s="45">
        <v>0.33417278657988642</v>
      </c>
      <c r="F12" s="45">
        <v>0.7411574458886705</v>
      </c>
      <c r="G12" s="45">
        <v>0.7411574458886705</v>
      </c>
      <c r="H12" s="45">
        <v>0.7411574458886705</v>
      </c>
      <c r="I12" s="46"/>
    </row>
    <row r="13" spans="1:9">
      <c r="A13" s="44" t="s">
        <v>93</v>
      </c>
      <c r="B13" s="45">
        <v>0</v>
      </c>
      <c r="C13" s="45">
        <v>0</v>
      </c>
      <c r="D13" s="45">
        <v>0.03</v>
      </c>
      <c r="E13" s="45">
        <v>7.4999999999999997E-2</v>
      </c>
      <c r="F13" s="45">
        <v>0.10000000000000002</v>
      </c>
      <c r="G13" s="45">
        <v>0.15</v>
      </c>
      <c r="H13" s="45">
        <v>0.17499999999999996</v>
      </c>
    </row>
    <row r="14" spans="1:9">
      <c r="A14" s="44" t="s">
        <v>32</v>
      </c>
      <c r="B14" s="45">
        <v>0</v>
      </c>
      <c r="C14" s="45">
        <v>0</v>
      </c>
      <c r="D14" s="45">
        <v>5.4826645354054411E-2</v>
      </c>
      <c r="E14" s="45">
        <v>0.26486649172389543</v>
      </c>
      <c r="F14" s="45">
        <v>0.90286135155256098</v>
      </c>
      <c r="G14" s="45">
        <v>1.818805376578315</v>
      </c>
      <c r="H14" s="45">
        <v>2.5677806216543657</v>
      </c>
    </row>
  </sheetData>
  <pageMargins left="0.7" right="0.7" top="0.75" bottom="0.75" header="0.3" footer="0.3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2:H10"/>
  <sheetViews>
    <sheetView workbookViewId="0">
      <selection activeCell="C1" sqref="C1:C1048576"/>
    </sheetView>
  </sheetViews>
  <sheetFormatPr defaultRowHeight="15"/>
  <sheetData>
    <row r="2" spans="1:8" ht="17.25">
      <c r="A2" s="57" t="s">
        <v>484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30</v>
      </c>
      <c r="B4" s="40">
        <v>4698.0547999999999</v>
      </c>
      <c r="C4" s="40">
        <v>4343.1529228354802</v>
      </c>
      <c r="D4" s="40">
        <v>3629.03125667013</v>
      </c>
      <c r="E4" s="40">
        <v>1926.3008367972391</v>
      </c>
      <c r="F4" s="40">
        <v>915.36040028857701</v>
      </c>
      <c r="G4" s="40">
        <v>694.09457033910792</v>
      </c>
      <c r="H4" s="40">
        <v>409.23040344742429</v>
      </c>
    </row>
    <row r="5" spans="1:8">
      <c r="A5" t="s">
        <v>31</v>
      </c>
      <c r="B5" s="40">
        <v>851.66489999999999</v>
      </c>
      <c r="C5" s="40">
        <v>845.97401740072291</v>
      </c>
      <c r="D5" s="40">
        <v>945.55216396514606</v>
      </c>
      <c r="E5" s="40">
        <v>1235.975153539961</v>
      </c>
      <c r="F5" s="40">
        <v>1377.7124234330111</v>
      </c>
      <c r="G5" s="40">
        <v>1440.2924397940799</v>
      </c>
      <c r="H5" s="40">
        <v>1450.288442803849</v>
      </c>
    </row>
    <row r="6" spans="1:8">
      <c r="A6" t="s">
        <v>15</v>
      </c>
      <c r="B6" s="40">
        <v>621.1234100000047</v>
      </c>
      <c r="C6" s="40">
        <v>471.85986718503182</v>
      </c>
      <c r="D6" s="40">
        <v>460.3527685155409</v>
      </c>
      <c r="E6" s="40">
        <v>488.72200071011935</v>
      </c>
      <c r="F6" s="40">
        <v>439.21210454265372</v>
      </c>
      <c r="G6" s="40">
        <v>396.81535339300967</v>
      </c>
      <c r="H6" s="40">
        <v>388.53832281245957</v>
      </c>
    </row>
    <row r="7" spans="1:8">
      <c r="A7" t="s">
        <v>5</v>
      </c>
      <c r="B7" s="40">
        <v>10.28092</v>
      </c>
      <c r="C7" s="40">
        <v>10.9808586607029</v>
      </c>
      <c r="D7" s="40">
        <v>15.4907959768836</v>
      </c>
      <c r="E7" s="40">
        <v>17.438923909549001</v>
      </c>
      <c r="F7" s="40">
        <v>18.273008586678799</v>
      </c>
      <c r="G7" s="40">
        <v>19.086546965928299</v>
      </c>
      <c r="H7" s="40">
        <v>18.2696490673579</v>
      </c>
    </row>
    <row r="10" spans="1:8">
      <c r="A10" t="s">
        <v>268</v>
      </c>
      <c r="B10" s="40">
        <v>1858.6135600000007</v>
      </c>
      <c r="C10" s="40">
        <v>1738.3075163203034</v>
      </c>
      <c r="D10" s="40">
        <v>1534.3836742956601</v>
      </c>
      <c r="E10" s="40">
        <v>1062.9245679028802</v>
      </c>
      <c r="F10" s="40">
        <v>772.64356596018331</v>
      </c>
      <c r="G10" s="40">
        <v>719.86955179977213</v>
      </c>
      <c r="H10" s="40">
        <v>627.71272860239594</v>
      </c>
    </row>
  </sheetData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2:X21"/>
  <sheetViews>
    <sheetView workbookViewId="0">
      <selection activeCell="C1" sqref="C1:C1048576"/>
    </sheetView>
  </sheetViews>
  <sheetFormatPr defaultRowHeight="15"/>
  <sheetData>
    <row r="2" spans="1:24" ht="17.25">
      <c r="A2" s="204" t="s">
        <v>483</v>
      </c>
      <c r="B2" s="185"/>
      <c r="C2" s="185"/>
      <c r="D2" s="185"/>
      <c r="E2" s="185"/>
      <c r="F2" s="185"/>
      <c r="G2" s="185"/>
      <c r="H2" s="185"/>
    </row>
    <row r="3" spans="1:24">
      <c r="A3" s="186"/>
      <c r="B3" s="7">
        <v>2019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</row>
    <row r="4" spans="1:24">
      <c r="A4" s="8" t="s">
        <v>269</v>
      </c>
      <c r="B4" s="187">
        <v>1177.3140904912116</v>
      </c>
      <c r="C4" s="187">
        <v>1236.7255603537717</v>
      </c>
      <c r="D4" s="187">
        <v>648.0908391760812</v>
      </c>
      <c r="E4" s="187">
        <v>41.697624927823242</v>
      </c>
      <c r="F4" s="187">
        <v>156.75105176222831</v>
      </c>
      <c r="G4" s="187">
        <v>0</v>
      </c>
      <c r="H4" s="187">
        <v>0</v>
      </c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</row>
    <row r="5" spans="1:24">
      <c r="A5" s="8" t="s">
        <v>25</v>
      </c>
      <c r="B5" s="187">
        <v>3013.3560473930243</v>
      </c>
      <c r="C5" s="187">
        <v>953.93020089329707</v>
      </c>
      <c r="D5" s="187">
        <v>613.09034374727491</v>
      </c>
      <c r="E5" s="187">
        <v>236.02581680811716</v>
      </c>
      <c r="F5" s="187">
        <v>225.03365712988122</v>
      </c>
      <c r="G5" s="187">
        <v>1.3370001167979833</v>
      </c>
      <c r="H5" s="187">
        <v>-1199.7041065315284</v>
      </c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</row>
    <row r="6" spans="1:24">
      <c r="A6" s="8" t="s">
        <v>255</v>
      </c>
      <c r="B6" s="187">
        <v>456.52412222769999</v>
      </c>
      <c r="C6" s="187">
        <v>628.76383698594839</v>
      </c>
      <c r="D6" s="187">
        <v>623.8897052954394</v>
      </c>
      <c r="E6" s="187">
        <v>408.31296848664635</v>
      </c>
      <c r="F6" s="187">
        <v>168.30207335186364</v>
      </c>
      <c r="G6" s="187">
        <v>181.3951394116954</v>
      </c>
      <c r="H6" s="187">
        <v>134.57942752760809</v>
      </c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</row>
    <row r="7" spans="1:24"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</row>
    <row r="8" spans="1:24"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88"/>
      <c r="X8" s="188"/>
    </row>
    <row r="9" spans="1:24">
      <c r="A9" s="186"/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</row>
    <row r="10" spans="1:24">
      <c r="A10" s="186"/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</row>
    <row r="11" spans="1:24">
      <c r="A11" s="186"/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</row>
    <row r="12" spans="1:24">
      <c r="A12" s="186"/>
      <c r="B12" s="188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</row>
    <row r="13" spans="1:24">
      <c r="A13" s="186"/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</row>
    <row r="14" spans="1:24">
      <c r="A14" s="186"/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</row>
    <row r="15" spans="1:24">
      <c r="A15" s="186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</row>
    <row r="16" spans="1:24">
      <c r="A16" s="186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</row>
    <row r="17" spans="1:24">
      <c r="A17" s="186"/>
      <c r="B17" s="188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88"/>
      <c r="X17" s="188"/>
    </row>
    <row r="18" spans="1:24">
      <c r="A18" s="186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</row>
    <row r="19" spans="1:24">
      <c r="A19" s="186"/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</row>
    <row r="20" spans="1:24">
      <c r="A20" s="186"/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</row>
    <row r="21" spans="1:24">
      <c r="A21" s="186"/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</row>
  </sheetData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8"/>
  <dimension ref="A2:H5"/>
  <sheetViews>
    <sheetView workbookViewId="0">
      <selection activeCell="C1" sqref="C1:C1048576"/>
    </sheetView>
  </sheetViews>
  <sheetFormatPr defaultRowHeight="15"/>
  <sheetData>
    <row r="2" spans="1:8" ht="17.25">
      <c r="A2" s="57" t="s">
        <v>482</v>
      </c>
    </row>
    <row r="3" spans="1:8">
      <c r="A3" t="s">
        <v>132</v>
      </c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33</v>
      </c>
      <c r="B4">
        <v>162.41005911776182</v>
      </c>
      <c r="C4">
        <v>159.79534219367653</v>
      </c>
      <c r="D4">
        <v>169.0641417989809</v>
      </c>
      <c r="E4">
        <v>152.35845281116215</v>
      </c>
      <c r="F4">
        <v>162.9418126645715</v>
      </c>
      <c r="G4">
        <v>180.7138981177614</v>
      </c>
      <c r="H4">
        <v>181.98642410618021</v>
      </c>
    </row>
    <row r="5" spans="1:8">
      <c r="A5" t="s">
        <v>24</v>
      </c>
      <c r="B5">
        <v>162.44345249918834</v>
      </c>
      <c r="C5">
        <v>159.32833028165342</v>
      </c>
      <c r="D5">
        <v>166.0895285885627</v>
      </c>
      <c r="E5">
        <v>150.70713855692659</v>
      </c>
      <c r="F5">
        <v>165.51440454491086</v>
      </c>
      <c r="G5">
        <v>167.54856166175034</v>
      </c>
      <c r="H5">
        <v>163.14861574283589</v>
      </c>
    </row>
  </sheetData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2:H9"/>
  <sheetViews>
    <sheetView workbookViewId="0">
      <selection activeCell="C1" sqref="C1:C1048576"/>
    </sheetView>
  </sheetViews>
  <sheetFormatPr defaultRowHeight="15"/>
  <sheetData>
    <row r="2" spans="1:8" ht="17.25">
      <c r="A2" s="57" t="s">
        <v>481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133</v>
      </c>
      <c r="B4" s="25">
        <v>655.72295392393505</v>
      </c>
      <c r="C4" s="25">
        <v>739.40254004868461</v>
      </c>
      <c r="D4" s="25">
        <v>772.55063391115561</v>
      </c>
      <c r="E4" s="25">
        <v>877.13974267771698</v>
      </c>
      <c r="F4" s="25">
        <v>957.5342433569474</v>
      </c>
      <c r="G4" s="25">
        <v>1046.328868420208</v>
      </c>
      <c r="H4" s="25">
        <v>1152.9770887992149</v>
      </c>
    </row>
    <row r="5" spans="1:8">
      <c r="A5" t="s">
        <v>134</v>
      </c>
      <c r="B5" s="25">
        <v>655.72295392393494</v>
      </c>
      <c r="C5" s="25">
        <v>743.1353682581381</v>
      </c>
      <c r="D5" s="25">
        <v>755.04400049207868</v>
      </c>
      <c r="E5" s="25">
        <v>1052.5221164747527</v>
      </c>
      <c r="F5" s="25">
        <v>1299.1811540420852</v>
      </c>
      <c r="G5" s="25">
        <v>1462.1544410257834</v>
      </c>
      <c r="H5" s="25">
        <v>1584.8953517839072</v>
      </c>
    </row>
    <row r="6" spans="1:8">
      <c r="A6" t="s">
        <v>135</v>
      </c>
      <c r="B6" s="25">
        <v>230.91007757062988</v>
      </c>
      <c r="C6" s="25">
        <v>225.04444523607449</v>
      </c>
      <c r="D6" s="25">
        <v>210.59320806418563</v>
      </c>
      <c r="E6" s="25">
        <v>199.41427367676442</v>
      </c>
      <c r="F6" s="25">
        <v>186.92431432560113</v>
      </c>
      <c r="G6" s="25">
        <v>171.12601418559291</v>
      </c>
      <c r="H6" s="25">
        <v>177.84044782121762</v>
      </c>
    </row>
    <row r="7" spans="1:8">
      <c r="A7" t="s">
        <v>136</v>
      </c>
      <c r="B7" s="25">
        <v>230.91056372848107</v>
      </c>
      <c r="C7" s="25">
        <v>217.50737512930476</v>
      </c>
      <c r="D7" s="25">
        <v>196.0499093603965</v>
      </c>
      <c r="E7" s="25">
        <v>154.7084197436505</v>
      </c>
      <c r="F7" s="25">
        <v>122.39866259823827</v>
      </c>
      <c r="G7" s="25">
        <v>115.82762545370045</v>
      </c>
      <c r="H7" s="25">
        <v>104.2495763145721</v>
      </c>
    </row>
    <row r="8" spans="1:8">
      <c r="A8" t="s">
        <v>137</v>
      </c>
      <c r="B8" s="25">
        <v>113.2172285589989</v>
      </c>
      <c r="C8" s="25">
        <v>129.0090750052305</v>
      </c>
      <c r="D8" s="25">
        <v>135.16707146307274</v>
      </c>
      <c r="E8" s="25">
        <v>153.49983331460422</v>
      </c>
      <c r="F8" s="25">
        <v>168.03393915921833</v>
      </c>
      <c r="G8" s="25">
        <v>181.87642376131379</v>
      </c>
      <c r="H8" s="25">
        <v>200.60532694348089</v>
      </c>
    </row>
    <row r="9" spans="1:8">
      <c r="A9" t="s">
        <v>138</v>
      </c>
      <c r="B9" s="25">
        <v>113.21722855899884</v>
      </c>
      <c r="C9" s="25">
        <v>129.60910815346801</v>
      </c>
      <c r="D9" s="25">
        <v>140.45520547080181</v>
      </c>
      <c r="E9" s="25">
        <v>201.31584757422183</v>
      </c>
      <c r="F9" s="25">
        <v>275.05011598821409</v>
      </c>
      <c r="G9" s="25">
        <v>350.90355195915993</v>
      </c>
      <c r="H9" s="25">
        <v>414.04911286584968</v>
      </c>
    </row>
  </sheetData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5"/>
  <dimension ref="A2:P14"/>
  <sheetViews>
    <sheetView zoomScaleNormal="100" workbookViewId="0">
      <selection activeCell="F8" sqref="F8"/>
    </sheetView>
  </sheetViews>
  <sheetFormatPr defaultRowHeight="15"/>
  <cols>
    <col min="1" max="1" width="26.7109375" bestFit="1" customWidth="1"/>
  </cols>
  <sheetData>
    <row r="2" spans="1:16" ht="19.5">
      <c r="A2" s="273" t="s">
        <v>480</v>
      </c>
      <c r="B2" s="274"/>
      <c r="C2" s="274"/>
      <c r="D2" s="274"/>
      <c r="E2" s="274"/>
      <c r="F2" s="274"/>
      <c r="G2" s="274"/>
      <c r="H2" s="274"/>
      <c r="J2" s="26"/>
      <c r="K2" s="26"/>
      <c r="L2" s="26"/>
      <c r="M2" s="26"/>
      <c r="N2" s="26"/>
      <c r="O2" s="26"/>
      <c r="P2" s="26"/>
    </row>
    <row r="3" spans="1:16">
      <c r="A3" s="36" t="s">
        <v>66</v>
      </c>
      <c r="B3" s="38">
        <v>2019</v>
      </c>
      <c r="C3" s="38">
        <v>2025</v>
      </c>
      <c r="D3" s="39">
        <v>2030</v>
      </c>
      <c r="E3" s="39">
        <v>2035</v>
      </c>
      <c r="F3" s="39">
        <v>2040</v>
      </c>
      <c r="G3" s="39">
        <v>2045</v>
      </c>
      <c r="H3" s="39">
        <v>2050</v>
      </c>
      <c r="J3" s="26"/>
      <c r="K3" s="26"/>
      <c r="L3" s="26"/>
      <c r="M3" s="26"/>
      <c r="N3" s="26"/>
      <c r="O3" s="26"/>
      <c r="P3" s="26"/>
    </row>
    <row r="4" spans="1:16">
      <c r="A4" s="51" t="s">
        <v>96</v>
      </c>
      <c r="B4" s="37">
        <v>9759.5819900000097</v>
      </c>
      <c r="C4" s="37">
        <v>8700.7335787763332</v>
      </c>
      <c r="D4" s="37">
        <v>8145.7348374126932</v>
      </c>
      <c r="E4" s="37">
        <v>5217.1493452011373</v>
      </c>
      <c r="F4" s="37">
        <v>4419.1398456600045</v>
      </c>
      <c r="G4" s="37">
        <v>3754.556082060813</v>
      </c>
      <c r="H4" s="37">
        <v>3092.2674575548644</v>
      </c>
      <c r="J4" s="26"/>
      <c r="K4" s="26"/>
      <c r="L4" s="26"/>
      <c r="M4" s="26"/>
      <c r="N4" s="26"/>
      <c r="O4" s="26"/>
      <c r="P4" s="26"/>
    </row>
    <row r="5" spans="1:16">
      <c r="A5" s="51" t="s">
        <v>23</v>
      </c>
      <c r="B5" s="37">
        <v>12244.991433266034</v>
      </c>
      <c r="C5" s="37">
        <v>13266.315459696249</v>
      </c>
      <c r="D5" s="37">
        <v>15137.923913834718</v>
      </c>
      <c r="E5" s="37">
        <v>16244.691088403895</v>
      </c>
      <c r="F5" s="37">
        <v>16046.243767349393</v>
      </c>
      <c r="G5" s="37">
        <v>17404.184631206739</v>
      </c>
      <c r="H5" s="37">
        <v>17835.680749237381</v>
      </c>
      <c r="J5" s="26"/>
      <c r="K5" s="26"/>
      <c r="L5" s="26"/>
      <c r="M5" s="26"/>
      <c r="N5" s="26"/>
      <c r="O5" s="26"/>
      <c r="P5" s="26"/>
    </row>
    <row r="6" spans="1:16">
      <c r="A6" s="51" t="s">
        <v>57</v>
      </c>
      <c r="B6" s="37">
        <v>6825.2980999999991</v>
      </c>
      <c r="C6" s="37">
        <v>7246.4691553574612</v>
      </c>
      <c r="D6" s="37">
        <v>7837.0021437641772</v>
      </c>
      <c r="E6" s="37">
        <v>9632.4527708273217</v>
      </c>
      <c r="F6" s="37">
        <v>8971.4449923120847</v>
      </c>
      <c r="G6" s="37">
        <v>9290.7503373766267</v>
      </c>
      <c r="H6" s="37">
        <v>9075.4876849794437</v>
      </c>
      <c r="J6" s="26"/>
      <c r="K6" s="26"/>
      <c r="L6" s="26"/>
      <c r="M6" s="26"/>
      <c r="N6" s="26"/>
      <c r="O6" s="26"/>
      <c r="P6" s="26"/>
    </row>
    <row r="7" spans="1:16">
      <c r="A7" s="51" t="s">
        <v>59</v>
      </c>
      <c r="B7" s="37">
        <v>3360.6862100000017</v>
      </c>
      <c r="C7" s="37">
        <v>3033.9512470660129</v>
      </c>
      <c r="D7" s="37">
        <v>2661.4839053612473</v>
      </c>
      <c r="E7" s="37">
        <v>963.18644995289424</v>
      </c>
      <c r="F7" s="37">
        <v>699.88225059490696</v>
      </c>
      <c r="G7" s="37">
        <v>626.28373740823281</v>
      </c>
      <c r="H7" s="37">
        <v>516.16537842309913</v>
      </c>
      <c r="J7" s="26"/>
      <c r="K7" s="26"/>
      <c r="L7" s="26"/>
      <c r="M7" s="26"/>
      <c r="N7" s="26"/>
      <c r="O7" s="26"/>
      <c r="P7" s="26"/>
    </row>
    <row r="8" spans="1:16">
      <c r="A8" s="51" t="s">
        <v>61</v>
      </c>
      <c r="B8" s="37">
        <v>3261.0054800000025</v>
      </c>
      <c r="C8" s="37">
        <v>3554.185296295519</v>
      </c>
      <c r="D8" s="37">
        <v>1566.1950921597409</v>
      </c>
      <c r="E8" s="37">
        <v>814.26106770606202</v>
      </c>
      <c r="F8" s="37">
        <v>474.2731715163743</v>
      </c>
      <c r="G8" s="37">
        <v>59.427559528374132</v>
      </c>
      <c r="H8" s="37">
        <v>42.005569647670242</v>
      </c>
      <c r="J8" s="26"/>
      <c r="K8" s="26"/>
      <c r="L8" s="26"/>
      <c r="M8" s="26"/>
      <c r="N8" s="26"/>
      <c r="O8" s="26"/>
      <c r="P8" s="26"/>
    </row>
    <row r="9" spans="1:16">
      <c r="A9" s="51" t="s">
        <v>62</v>
      </c>
      <c r="B9" s="37">
        <v>804.73785000000021</v>
      </c>
      <c r="C9" s="37">
        <v>887.42538203002687</v>
      </c>
      <c r="D9" s="37">
        <v>908.73223974577036</v>
      </c>
      <c r="E9" s="37">
        <v>946.32857925082681</v>
      </c>
      <c r="F9" s="37">
        <v>891.21605152783172</v>
      </c>
      <c r="G9" s="37">
        <v>869.7725635762406</v>
      </c>
      <c r="H9" s="37">
        <v>853.49346085717025</v>
      </c>
      <c r="J9" s="26"/>
      <c r="K9" s="26"/>
      <c r="L9" s="26"/>
      <c r="M9" s="26"/>
      <c r="N9" s="26"/>
      <c r="O9" s="26"/>
      <c r="P9" s="26"/>
    </row>
    <row r="10" spans="1:16">
      <c r="A10" s="51" t="s">
        <v>63</v>
      </c>
      <c r="B10" s="37">
        <v>0</v>
      </c>
      <c r="C10" s="37">
        <v>0</v>
      </c>
      <c r="D10" s="37">
        <v>0</v>
      </c>
      <c r="E10" s="37">
        <v>0.78063864890198187</v>
      </c>
      <c r="F10" s="37">
        <v>4.5967447553237877</v>
      </c>
      <c r="G10" s="37">
        <v>1687.7479229376727</v>
      </c>
      <c r="H10" s="37">
        <v>1707.8216248018375</v>
      </c>
      <c r="J10" s="26"/>
      <c r="K10" s="26"/>
      <c r="L10" s="26"/>
      <c r="M10" s="26"/>
      <c r="N10" s="26"/>
      <c r="O10" s="26"/>
      <c r="P10" s="26"/>
    </row>
    <row r="11" spans="1:16">
      <c r="A11" s="52" t="s">
        <v>64</v>
      </c>
      <c r="B11" s="37">
        <v>0</v>
      </c>
      <c r="C11" s="37">
        <v>4.6250416073571339</v>
      </c>
      <c r="D11" s="37">
        <v>6.7575750158681487</v>
      </c>
      <c r="E11" s="37">
        <v>10.471766957311702</v>
      </c>
      <c r="F11" s="37">
        <v>11.707617623709684</v>
      </c>
      <c r="G11" s="37">
        <v>12.408355380818966</v>
      </c>
      <c r="H11" s="37">
        <v>12.171386919372813</v>
      </c>
      <c r="J11" s="26"/>
      <c r="K11" s="26"/>
      <c r="L11" s="26"/>
      <c r="M11" s="26"/>
      <c r="N11" s="26"/>
      <c r="O11" s="26"/>
      <c r="P11" s="26"/>
    </row>
    <row r="12" spans="1:16">
      <c r="A12" s="52" t="s">
        <v>65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</row>
    <row r="13" spans="1:16">
      <c r="A13" s="51" t="s">
        <v>7</v>
      </c>
      <c r="B13" s="37">
        <v>0</v>
      </c>
      <c r="C13" s="37">
        <v>4.6250416073571339</v>
      </c>
      <c r="D13" s="37">
        <v>6.7575750158681487</v>
      </c>
      <c r="E13" s="37">
        <v>11.252405606213685</v>
      </c>
      <c r="F13" s="37">
        <v>16.304362379033471</v>
      </c>
      <c r="G13" s="37">
        <v>1700.156278318492</v>
      </c>
      <c r="H13" s="37">
        <v>1719.9930117212105</v>
      </c>
    </row>
    <row r="14" spans="1:16">
      <c r="A14" s="51" t="s">
        <v>60</v>
      </c>
      <c r="B14" s="25">
        <v>4013.6176700000069</v>
      </c>
      <c r="C14" s="25">
        <v>4144.7618252866341</v>
      </c>
      <c r="D14" s="25">
        <v>44.536040885686901</v>
      </c>
      <c r="E14" s="25">
        <v>50.288575157515524</v>
      </c>
      <c r="F14" s="25">
        <v>27.670660790050096</v>
      </c>
      <c r="G14" s="25">
        <v>5.3359259925468718</v>
      </c>
      <c r="H14" s="25">
        <v>0.56591896017994525</v>
      </c>
    </row>
  </sheetData>
  <mergeCells count="1">
    <mergeCell ref="A2:H2"/>
  </mergeCell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8"/>
  <dimension ref="A1:L40"/>
  <sheetViews>
    <sheetView zoomScale="115" zoomScaleNormal="115" workbookViewId="0">
      <selection activeCell="G8" sqref="G8"/>
    </sheetView>
  </sheetViews>
  <sheetFormatPr defaultRowHeight="15"/>
  <cols>
    <col min="1" max="1" width="40" style="101" customWidth="1"/>
    <col min="2" max="2" width="14.140625" style="101" customWidth="1"/>
    <col min="3" max="3" width="9" style="101" customWidth="1"/>
    <col min="4" max="4" width="9.5703125" style="101" bestFit="1" customWidth="1"/>
    <col min="5" max="10" width="9.140625" style="101"/>
    <col min="11" max="11" width="44.42578125" style="101" customWidth="1"/>
    <col min="12" max="12" width="25.28515625" style="101" bestFit="1" customWidth="1"/>
    <col min="13" max="13" width="43.5703125" style="101" bestFit="1" customWidth="1"/>
    <col min="14" max="14" width="8.85546875" style="101" bestFit="1" customWidth="1"/>
    <col min="15" max="15" width="9.140625" style="101"/>
    <col min="16" max="16" width="9.5703125" style="101" bestFit="1" customWidth="1"/>
    <col min="17" max="21" width="9.28515625" style="101" bestFit="1" customWidth="1"/>
    <col min="22" max="22" width="25.28515625" style="101" bestFit="1" customWidth="1"/>
    <col min="23" max="23" width="21.5703125" style="101" customWidth="1"/>
    <col min="24" max="24" width="10" style="101" customWidth="1"/>
    <col min="25" max="16384" width="9.140625" style="101"/>
  </cols>
  <sheetData>
    <row r="1" spans="1:12">
      <c r="L1" s="102"/>
    </row>
    <row r="2" spans="1:12" ht="20.25" thickBot="1">
      <c r="A2" s="265" t="s">
        <v>479</v>
      </c>
      <c r="B2" s="275"/>
      <c r="C2" s="275"/>
      <c r="D2" s="275"/>
      <c r="E2" s="275"/>
      <c r="F2" s="275"/>
      <c r="G2" s="275"/>
      <c r="H2" s="275"/>
      <c r="I2" s="275"/>
      <c r="J2" s="275"/>
      <c r="L2" s="102"/>
    </row>
    <row r="3" spans="1:12">
      <c r="A3" s="103" t="s">
        <v>71</v>
      </c>
      <c r="B3" s="104" t="s">
        <v>69</v>
      </c>
      <c r="C3" s="104" t="s">
        <v>42</v>
      </c>
      <c r="D3" s="104">
        <v>2019</v>
      </c>
      <c r="E3" s="104">
        <v>2025</v>
      </c>
      <c r="F3" s="104">
        <v>2030</v>
      </c>
      <c r="G3" s="104">
        <v>2035</v>
      </c>
      <c r="H3" s="104">
        <v>2040</v>
      </c>
      <c r="I3" s="104">
        <v>2045</v>
      </c>
      <c r="J3" s="105">
        <v>2050</v>
      </c>
      <c r="L3" s="102"/>
    </row>
    <row r="4" spans="1:12">
      <c r="A4" s="106" t="s">
        <v>70</v>
      </c>
      <c r="B4" s="107"/>
      <c r="C4" s="117">
        <v>16600</v>
      </c>
      <c r="D4" s="108">
        <v>17489.223464445298</v>
      </c>
      <c r="E4" s="108">
        <v>16971.013873480846</v>
      </c>
      <c r="F4" s="108">
        <v>10332.601724518494</v>
      </c>
      <c r="G4" s="108">
        <v>7568.3828837947676</v>
      </c>
      <c r="H4" s="108">
        <v>5865.9773392688403</v>
      </c>
      <c r="I4" s="108">
        <v>3338.3382163784868</v>
      </c>
      <c r="J4" s="108">
        <v>1366.4198240374276</v>
      </c>
      <c r="L4" s="102"/>
    </row>
    <row r="5" spans="1:12">
      <c r="A5" s="109" t="s">
        <v>34</v>
      </c>
      <c r="B5" s="110">
        <v>0.46199202857593991</v>
      </c>
      <c r="C5" s="111">
        <v>7653</v>
      </c>
      <c r="D5" s="111">
        <v>7639.9978841132779</v>
      </c>
      <c r="E5" s="111">
        <v>8342.5690585088632</v>
      </c>
      <c r="F5" s="111">
        <v>2345.5437261915577</v>
      </c>
      <c r="G5" s="111">
        <v>1830.5207049236346</v>
      </c>
      <c r="H5" s="111">
        <v>1673.7021176395206</v>
      </c>
      <c r="I5" s="111">
        <v>267.11928344850509</v>
      </c>
      <c r="J5" s="111">
        <v>195.38339576168303</v>
      </c>
    </row>
    <row r="6" spans="1:12">
      <c r="A6" s="109" t="s">
        <v>36</v>
      </c>
      <c r="B6" s="110">
        <v>3.6634386023459246E-2</v>
      </c>
      <c r="C6" s="111">
        <v>613</v>
      </c>
      <c r="D6" s="111">
        <v>605.82567315663402</v>
      </c>
      <c r="E6" s="111">
        <v>499.19117910786474</v>
      </c>
      <c r="F6" s="111">
        <v>489.59179777915676</v>
      </c>
      <c r="G6" s="111">
        <v>461.66796638302804</v>
      </c>
      <c r="H6" s="111">
        <v>378.57396106355418</v>
      </c>
      <c r="I6" s="111">
        <v>277.75630916823229</v>
      </c>
      <c r="J6" s="111">
        <v>83.270308300687944</v>
      </c>
    </row>
    <row r="7" spans="1:12">
      <c r="A7" s="134" t="s">
        <v>171</v>
      </c>
      <c r="B7" s="110">
        <v>0.20064917745637759</v>
      </c>
      <c r="C7" s="111">
        <v>3299</v>
      </c>
      <c r="D7" s="111">
        <v>3318.1509558531579</v>
      </c>
      <c r="E7" s="111">
        <v>2968.4070164972372</v>
      </c>
      <c r="F7" s="111">
        <v>2831.1078963098762</v>
      </c>
      <c r="G7" s="111">
        <v>1596.8681862958285</v>
      </c>
      <c r="H7" s="111">
        <v>1034.5015867530219</v>
      </c>
      <c r="I7" s="111">
        <v>746.3982553465172</v>
      </c>
      <c r="J7" s="111">
        <v>306.95552773065651</v>
      </c>
    </row>
    <row r="8" spans="1:12">
      <c r="A8" s="109" t="s">
        <v>35</v>
      </c>
      <c r="B8" s="110">
        <v>0.21714418601665103</v>
      </c>
      <c r="C8" s="111">
        <v>3731</v>
      </c>
      <c r="D8" s="111">
        <v>3590.9301873203622</v>
      </c>
      <c r="E8" s="111">
        <v>3295.6921204607465</v>
      </c>
      <c r="F8" s="111">
        <v>3157.3442546895621</v>
      </c>
      <c r="G8" s="111">
        <v>2739.3424484958114</v>
      </c>
      <c r="H8" s="111">
        <v>2133.3162790839669</v>
      </c>
      <c r="I8" s="111">
        <v>1603.1065999457528</v>
      </c>
      <c r="J8" s="111">
        <v>611.07571383917525</v>
      </c>
    </row>
    <row r="9" spans="1:12">
      <c r="A9" s="109" t="s">
        <v>37</v>
      </c>
      <c r="B9" s="110">
        <v>2.8861420554983076E-2</v>
      </c>
      <c r="C9" s="111">
        <v>434</v>
      </c>
      <c r="D9" s="111">
        <v>477.28354242876139</v>
      </c>
      <c r="E9" s="111">
        <v>379.85652890663852</v>
      </c>
      <c r="F9" s="111">
        <v>314.91231512152956</v>
      </c>
      <c r="G9" s="111">
        <v>166.31910769754856</v>
      </c>
      <c r="H9" s="111">
        <v>80.361854768793762</v>
      </c>
      <c r="I9" s="111">
        <v>43.154914627138574</v>
      </c>
      <c r="J9" s="111">
        <v>9.0633219685761794</v>
      </c>
    </row>
    <row r="10" spans="1:12">
      <c r="A10" s="109" t="s">
        <v>38</v>
      </c>
      <c r="B10" s="110">
        <v>1.9949280782685295E-2</v>
      </c>
      <c r="C10" s="111">
        <v>345</v>
      </c>
      <c r="D10" s="111">
        <v>329.9027981913427</v>
      </c>
      <c r="E10" s="111">
        <v>390.46984678318739</v>
      </c>
      <c r="F10" s="111">
        <v>327.56232764507592</v>
      </c>
      <c r="G10" s="111">
        <v>126.83779266764573</v>
      </c>
      <c r="H10" s="111">
        <v>84.580609390558706</v>
      </c>
      <c r="I10" s="111">
        <v>59.234414303467943</v>
      </c>
      <c r="J10" s="111">
        <v>5.1545025232248411</v>
      </c>
    </row>
    <row r="11" spans="1:12">
      <c r="A11" s="134" t="s">
        <v>170</v>
      </c>
      <c r="B11" s="110">
        <v>2.4287603381029772E-2</v>
      </c>
      <c r="C11" s="111">
        <v>342</v>
      </c>
      <c r="D11" s="111">
        <v>401.64597431089442</v>
      </c>
      <c r="E11" s="111">
        <v>419.96811791945152</v>
      </c>
      <c r="F11" s="111">
        <v>448.93875639768692</v>
      </c>
      <c r="G11" s="111">
        <v>320.80687801315628</v>
      </c>
      <c r="H11" s="111">
        <v>244.89363311790126</v>
      </c>
      <c r="I11" s="111">
        <v>135.71164429650227</v>
      </c>
      <c r="J11" s="111">
        <v>6.6242475602942461</v>
      </c>
    </row>
    <row r="12" spans="1:12">
      <c r="A12" s="109" t="s">
        <v>40</v>
      </c>
      <c r="B12" s="110"/>
      <c r="C12" s="111"/>
      <c r="D12" s="111">
        <v>436.48644907086947</v>
      </c>
      <c r="E12" s="111">
        <v>387.53958476685654</v>
      </c>
      <c r="F12" s="111">
        <v>354.68050205404876</v>
      </c>
      <c r="G12" s="111">
        <v>267.82883674811472</v>
      </c>
      <c r="H12" s="111">
        <v>193.7652139715226</v>
      </c>
      <c r="I12" s="111">
        <v>172.4715345023709</v>
      </c>
      <c r="J12" s="111">
        <v>119.9538899831296</v>
      </c>
    </row>
    <row r="13" spans="1:12">
      <c r="A13" s="109" t="s">
        <v>39</v>
      </c>
      <c r="B13" s="110">
        <v>1.5872989287365417E-3</v>
      </c>
      <c r="C13" s="111">
        <v>26</v>
      </c>
      <c r="D13" s="111">
        <v>26.249285067499997</v>
      </c>
      <c r="E13" s="111">
        <v>21.976395261949044</v>
      </c>
      <c r="F13" s="111">
        <v>19.372930294177245</v>
      </c>
      <c r="G13" s="111">
        <v>5.1047388425433322</v>
      </c>
      <c r="H13" s="111">
        <v>1.3228663930720561</v>
      </c>
      <c r="I13" s="111">
        <v>8.3591741944988218</v>
      </c>
      <c r="J13" s="111">
        <v>5.4941127373281931E-3</v>
      </c>
    </row>
    <row r="14" spans="1:12" ht="15.75" thickBot="1">
      <c r="A14" s="109" t="s">
        <v>40</v>
      </c>
      <c r="B14" s="110">
        <v>8.8946182801375694E-3</v>
      </c>
      <c r="C14" s="111">
        <v>157</v>
      </c>
      <c r="D14" s="111">
        <v>384.1569886797119</v>
      </c>
      <c r="E14" s="111">
        <v>338.31295564122053</v>
      </c>
      <c r="F14" s="111">
        <v>312.13837280610335</v>
      </c>
      <c r="G14" s="111">
        <v>246.82978248617837</v>
      </c>
      <c r="H14" s="111">
        <v>182.71149037043821</v>
      </c>
      <c r="I14" s="111">
        <v>159.36819549408455</v>
      </c>
      <c r="J14" s="111">
        <v>119.07904983710033</v>
      </c>
    </row>
    <row r="15" spans="1:12">
      <c r="A15" s="112" t="s">
        <v>67</v>
      </c>
      <c r="B15" s="104"/>
      <c r="C15" s="104"/>
      <c r="D15" s="113">
        <v>1.3681914692403909</v>
      </c>
      <c r="E15" s="113">
        <v>0.20322509886598977</v>
      </c>
      <c r="F15" s="113">
        <v>2.7004458513876117E-2</v>
      </c>
      <c r="G15" s="113">
        <v>1.2813110061636497E-2</v>
      </c>
      <c r="H15" s="113">
        <v>1.756816564734169E-3</v>
      </c>
      <c r="I15" s="113">
        <v>1.1976498894508865E-3</v>
      </c>
      <c r="J15" s="113">
        <v>3.2613722472950074E-4</v>
      </c>
    </row>
    <row r="16" spans="1:12" ht="15.75" thickBot="1">
      <c r="A16" s="114" t="s">
        <v>68</v>
      </c>
      <c r="B16" s="115"/>
      <c r="C16" s="115"/>
      <c r="D16" s="116">
        <v>24.711983854417166</v>
      </c>
      <c r="E16" s="116">
        <v>27.04700876482098</v>
      </c>
      <c r="F16" s="116">
        <v>23.142194495254273</v>
      </c>
      <c r="G16" s="116">
        <v>15.881502309331392</v>
      </c>
      <c r="H16" s="116">
        <v>9.7291003914476217</v>
      </c>
      <c r="I16" s="116">
        <v>4.7429671638980704</v>
      </c>
      <c r="J16" s="116">
        <v>0.86901989606721908</v>
      </c>
    </row>
    <row r="17" spans="1:11">
      <c r="A17" s="101" t="s">
        <v>79</v>
      </c>
      <c r="D17" s="101">
        <v>689</v>
      </c>
      <c r="E17" s="101">
        <v>287.32042053000004</v>
      </c>
      <c r="F17" s="101">
        <v>62.920148330000004</v>
      </c>
      <c r="G17" s="101">
        <v>58.190962570000003</v>
      </c>
      <c r="H17" s="101">
        <v>42.282083479999997</v>
      </c>
      <c r="I17" s="101">
        <v>33.385260740000007</v>
      </c>
      <c r="J17" s="101">
        <v>28.938916370000001</v>
      </c>
    </row>
    <row r="18" spans="1:11">
      <c r="D18" s="118"/>
    </row>
    <row r="19" spans="1:11">
      <c r="A19" s="119"/>
      <c r="C19" s="101" t="s">
        <v>97</v>
      </c>
      <c r="D19" s="101">
        <v>190.02809499999998</v>
      </c>
      <c r="E19" s="101">
        <v>169.71913261800742</v>
      </c>
      <c r="F19" s="101">
        <v>154.22244993042321</v>
      </c>
      <c r="G19" s="101">
        <v>141.56883427681456</v>
      </c>
      <c r="H19" s="101">
        <v>128.80835478636061</v>
      </c>
      <c r="I19" s="101">
        <v>117.84584015185183</v>
      </c>
      <c r="J19" s="101">
        <v>110.17478441025028</v>
      </c>
      <c r="K19" s="102"/>
    </row>
    <row r="20" spans="1:11">
      <c r="C20" s="102"/>
      <c r="D20" s="102"/>
      <c r="E20" s="102"/>
      <c r="F20" s="102"/>
      <c r="G20" s="102"/>
      <c r="H20" s="102"/>
      <c r="I20" s="102"/>
      <c r="J20" s="102"/>
    </row>
    <row r="21" spans="1:11">
      <c r="C21" s="102"/>
      <c r="D21" s="102"/>
      <c r="E21" s="102"/>
      <c r="F21" s="102"/>
      <c r="G21" s="102"/>
      <c r="H21" s="102"/>
      <c r="I21" s="102"/>
      <c r="J21" s="102"/>
    </row>
    <row r="22" spans="1:11">
      <c r="C22" s="102"/>
      <c r="D22" s="120"/>
      <c r="E22" s="120"/>
      <c r="F22" s="120"/>
      <c r="G22" s="120"/>
      <c r="H22" s="120"/>
      <c r="I22" s="120"/>
      <c r="J22" s="120"/>
    </row>
    <row r="23" spans="1:11">
      <c r="C23" s="102"/>
      <c r="D23" s="102"/>
      <c r="E23" s="102"/>
      <c r="F23" s="102"/>
      <c r="G23" s="102"/>
      <c r="H23" s="102"/>
      <c r="I23" s="102"/>
      <c r="J23" s="102"/>
    </row>
    <row r="24" spans="1:11">
      <c r="D24" s="102"/>
      <c r="E24" s="102"/>
      <c r="F24" s="102"/>
      <c r="G24" s="102"/>
      <c r="H24" s="102"/>
      <c r="I24" s="102"/>
      <c r="J24" s="102"/>
    </row>
    <row r="25" spans="1:11">
      <c r="D25" s="102"/>
      <c r="E25" s="102"/>
      <c r="F25" s="102"/>
      <c r="G25" s="102"/>
      <c r="H25" s="102"/>
      <c r="I25" s="102"/>
      <c r="J25" s="102"/>
    </row>
    <row r="26" spans="1:11">
      <c r="D26" s="102"/>
      <c r="E26" s="102"/>
      <c r="F26" s="102"/>
      <c r="G26" s="102"/>
      <c r="H26" s="102"/>
      <c r="I26" s="102"/>
      <c r="J26" s="102"/>
    </row>
    <row r="27" spans="1:11">
      <c r="D27" s="102"/>
      <c r="E27" s="102"/>
      <c r="F27" s="102"/>
      <c r="G27" s="102"/>
      <c r="H27" s="102"/>
      <c r="I27" s="102"/>
      <c r="J27" s="102"/>
    </row>
    <row r="31" spans="1:11">
      <c r="D31" s="102"/>
      <c r="E31" s="102"/>
      <c r="F31" s="102"/>
      <c r="G31" s="102"/>
      <c r="H31" s="102"/>
      <c r="I31" s="102"/>
      <c r="J31" s="102"/>
    </row>
    <row r="33" spans="3:10">
      <c r="D33" s="102"/>
    </row>
    <row r="36" spans="3:10">
      <c r="D36" s="121"/>
    </row>
    <row r="37" spans="3:10">
      <c r="D37" s="102"/>
      <c r="E37" s="102"/>
      <c r="F37" s="102"/>
      <c r="G37" s="102"/>
      <c r="H37" s="102"/>
      <c r="I37" s="102"/>
      <c r="J37" s="102"/>
    </row>
    <row r="39" spans="3:10">
      <c r="C39" s="102"/>
    </row>
    <row r="40" spans="3:10">
      <c r="D40" s="102"/>
    </row>
  </sheetData>
  <mergeCells count="1">
    <mergeCell ref="A2:J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D11"/>
  <sheetViews>
    <sheetView workbookViewId="0">
      <selection activeCell="A3" sqref="A3"/>
    </sheetView>
  </sheetViews>
  <sheetFormatPr defaultRowHeight="15"/>
  <cols>
    <col min="1" max="1" width="9.140625" style="195"/>
    <col min="2" max="2" width="10.85546875" style="195" bestFit="1" customWidth="1"/>
    <col min="3" max="16384" width="9.140625" style="195"/>
  </cols>
  <sheetData>
    <row r="2" spans="1:4" ht="17.25">
      <c r="A2" s="200" t="s">
        <v>378</v>
      </c>
      <c r="B2" s="194"/>
    </row>
    <row r="3" spans="1:4">
      <c r="A3" s="195" t="s">
        <v>379</v>
      </c>
      <c r="B3" s="196">
        <v>890.70562900000004</v>
      </c>
      <c r="C3" s="195" t="s">
        <v>380</v>
      </c>
      <c r="D3" s="195">
        <v>1000000</v>
      </c>
    </row>
    <row r="4" spans="1:4">
      <c r="A4" s="195" t="s">
        <v>381</v>
      </c>
      <c r="B4" s="196">
        <v>872.24185899999998</v>
      </c>
      <c r="C4" s="195" t="s">
        <v>380</v>
      </c>
    </row>
    <row r="5" spans="1:4">
      <c r="A5" s="195" t="s">
        <v>382</v>
      </c>
      <c r="B5" s="196">
        <v>803.96140000000003</v>
      </c>
      <c r="C5" s="195" t="s">
        <v>383</v>
      </c>
    </row>
    <row r="6" spans="1:4">
      <c r="A6" s="195" t="s">
        <v>384</v>
      </c>
      <c r="B6" s="196">
        <v>613.76409999999998</v>
      </c>
      <c r="C6" s="195" t="s">
        <v>383</v>
      </c>
    </row>
    <row r="7" spans="1:4">
      <c r="A7" s="195" t="s">
        <v>385</v>
      </c>
      <c r="B7" s="196">
        <v>391.24911400000002</v>
      </c>
      <c r="C7" s="195" t="s">
        <v>380</v>
      </c>
    </row>
    <row r="8" spans="1:4">
      <c r="A8" s="195" t="s">
        <v>386</v>
      </c>
      <c r="B8" s="196">
        <v>321.63823200000002</v>
      </c>
      <c r="C8" s="195" t="s">
        <v>383</v>
      </c>
    </row>
    <row r="9" spans="1:4">
      <c r="A9" s="195" t="s">
        <v>387</v>
      </c>
      <c r="B9" s="196">
        <v>274.96610600000002</v>
      </c>
      <c r="C9" s="195" t="s">
        <v>383</v>
      </c>
    </row>
    <row r="10" spans="1:4">
      <c r="A10" s="194" t="s">
        <v>388</v>
      </c>
      <c r="B10" s="197">
        <v>33.9</v>
      </c>
      <c r="C10" s="195" t="s">
        <v>380</v>
      </c>
    </row>
    <row r="11" spans="1:4">
      <c r="B11" s="198"/>
    </row>
  </sheetData>
  <pageMargins left="0.7" right="0.7" top="0.75" bottom="0.75" header="0.3" footer="0.3"/>
  <pageSetup paperSize="9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8"/>
  <dimension ref="A2:H9"/>
  <sheetViews>
    <sheetView workbookViewId="0">
      <selection activeCell="O12" sqref="O12"/>
    </sheetView>
  </sheetViews>
  <sheetFormatPr defaultRowHeight="15"/>
  <sheetData>
    <row r="2" spans="1:8" ht="17.25">
      <c r="A2" s="57" t="s">
        <v>478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19</v>
      </c>
      <c r="B4">
        <v>1249.3119999999994</v>
      </c>
      <c r="C4">
        <v>1306.0833687172203</v>
      </c>
      <c r="D4">
        <v>1203.9477990660992</v>
      </c>
      <c r="E4">
        <v>792.56845089733235</v>
      </c>
      <c r="F4">
        <v>363.07150200999325</v>
      </c>
      <c r="G4">
        <v>89.61937241799474</v>
      </c>
      <c r="H4">
        <v>0</v>
      </c>
    </row>
    <row r="5" spans="1:8">
      <c r="A5" t="s">
        <v>18</v>
      </c>
      <c r="B5">
        <v>1063.1129999999996</v>
      </c>
      <c r="C5">
        <v>1205.2129407244515</v>
      </c>
      <c r="D5">
        <v>1235.9557105278086</v>
      </c>
      <c r="E5">
        <v>911.03874284925485</v>
      </c>
      <c r="F5">
        <v>467.36683087864714</v>
      </c>
      <c r="G5">
        <v>122.74893917637206</v>
      </c>
      <c r="H5">
        <v>0</v>
      </c>
    </row>
    <row r="6" spans="1:8">
      <c r="A6" t="s">
        <v>21</v>
      </c>
      <c r="B6">
        <v>50.050999999999988</v>
      </c>
      <c r="C6">
        <v>63.410541038251566</v>
      </c>
      <c r="D6">
        <v>102.06566275564525</v>
      </c>
      <c r="E6">
        <v>105.71622203965208</v>
      </c>
      <c r="F6">
        <v>82.033426093990457</v>
      </c>
      <c r="G6">
        <v>34.280100256093071</v>
      </c>
      <c r="H6">
        <v>0</v>
      </c>
    </row>
    <row r="7" spans="1:8">
      <c r="A7" t="s">
        <v>76</v>
      </c>
      <c r="B7">
        <v>0</v>
      </c>
      <c r="C7">
        <v>37.839857137161943</v>
      </c>
      <c r="D7">
        <v>192.37021102024755</v>
      </c>
      <c r="E7">
        <v>932.01147834235451</v>
      </c>
      <c r="F7">
        <v>1797.1196822015677</v>
      </c>
      <c r="G7">
        <v>2529.2138411439087</v>
      </c>
      <c r="H7">
        <v>2869.865766760322</v>
      </c>
    </row>
    <row r="8" spans="1:8">
      <c r="A8" t="s">
        <v>100</v>
      </c>
      <c r="B8">
        <v>0.30599999999999988</v>
      </c>
      <c r="C8">
        <v>6.9805696488582338</v>
      </c>
      <c r="D8">
        <v>112.07135385945143</v>
      </c>
      <c r="E8">
        <v>247.25270069509588</v>
      </c>
      <c r="F8">
        <v>265.18423982176557</v>
      </c>
      <c r="G8">
        <v>188.48533182254511</v>
      </c>
      <c r="H8">
        <v>71.914347795554932</v>
      </c>
    </row>
    <row r="9" spans="1:8">
      <c r="A9" t="s">
        <v>63</v>
      </c>
      <c r="B9">
        <v>0</v>
      </c>
      <c r="C9">
        <v>0</v>
      </c>
      <c r="D9">
        <v>0</v>
      </c>
      <c r="E9">
        <v>33.769224667490747</v>
      </c>
      <c r="F9">
        <v>86.425009228989182</v>
      </c>
      <c r="G9">
        <v>137.95839012228706</v>
      </c>
      <c r="H9">
        <v>163.96319103839437</v>
      </c>
    </row>
  </sheetData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0"/>
  <dimension ref="A2:H7"/>
  <sheetViews>
    <sheetView workbookViewId="0">
      <selection activeCell="C1" sqref="C1:C1048576"/>
    </sheetView>
  </sheetViews>
  <sheetFormatPr defaultRowHeight="15"/>
  <sheetData>
    <row r="2" spans="1:8" ht="17.25">
      <c r="A2" s="57" t="s">
        <v>477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18</v>
      </c>
      <c r="B4">
        <v>8.4820000000000224</v>
      </c>
      <c r="C4">
        <v>9.4397068426640125</v>
      </c>
      <c r="D4">
        <v>9.3113650778152675</v>
      </c>
      <c r="E4">
        <v>7.9158647475240862</v>
      </c>
      <c r="F4">
        <v>6.2513409217884766</v>
      </c>
      <c r="G4">
        <v>4.2806632935691322</v>
      </c>
      <c r="H4">
        <v>1.92160082102909</v>
      </c>
    </row>
    <row r="5" spans="1:8">
      <c r="A5" t="s">
        <v>17</v>
      </c>
      <c r="B5">
        <v>0.19600000000000023</v>
      </c>
      <c r="C5">
        <v>0.24409577434792346</v>
      </c>
      <c r="D5">
        <v>0.33762192504273203</v>
      </c>
      <c r="E5">
        <v>0.37117539919999115</v>
      </c>
      <c r="F5">
        <v>0.33663471137492007</v>
      </c>
      <c r="G5">
        <v>0.29449181728984997</v>
      </c>
      <c r="H5">
        <v>0.22125236171187412</v>
      </c>
    </row>
    <row r="6" spans="1:8">
      <c r="A6" t="s">
        <v>76</v>
      </c>
      <c r="B6">
        <v>0.2760000000000003</v>
      </c>
      <c r="C6">
        <v>0.54329344917543299</v>
      </c>
      <c r="D6">
        <v>2.7349061817519225</v>
      </c>
      <c r="E6">
        <v>3.9648642208916498</v>
      </c>
      <c r="F6">
        <v>4.5760814459252694</v>
      </c>
      <c r="G6">
        <v>5.879507970936948</v>
      </c>
      <c r="H6">
        <v>7.1603113016751152</v>
      </c>
    </row>
    <row r="7" spans="1:8">
      <c r="A7" t="s">
        <v>63</v>
      </c>
      <c r="B7">
        <v>0</v>
      </c>
      <c r="C7">
        <v>0</v>
      </c>
      <c r="D7">
        <v>0</v>
      </c>
      <c r="E7">
        <v>1.1488371349019608</v>
      </c>
      <c r="F7">
        <v>1.7738157911564387</v>
      </c>
      <c r="G7">
        <v>3.072921550185848</v>
      </c>
      <c r="H7">
        <v>4.6654463329164031</v>
      </c>
    </row>
  </sheetData>
  <pageMargins left="0.7" right="0.7" top="0.75" bottom="0.75" header="0.3" footer="0.3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2"/>
  <dimension ref="A2:T49"/>
  <sheetViews>
    <sheetView zoomScaleNormal="100" workbookViewId="0">
      <selection activeCell="R13" sqref="R13"/>
    </sheetView>
  </sheetViews>
  <sheetFormatPr defaultRowHeight="15"/>
  <cols>
    <col min="2" max="2" width="11.85546875" bestFit="1" customWidth="1"/>
  </cols>
  <sheetData>
    <row r="2" spans="1:8" ht="17.25">
      <c r="A2" s="57" t="s">
        <v>476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458</v>
      </c>
      <c r="B4">
        <v>258.49500000000023</v>
      </c>
      <c r="C4">
        <v>282.148415877937</v>
      </c>
      <c r="D4">
        <v>258.94749891005603</v>
      </c>
      <c r="E4">
        <v>210.71877284489815</v>
      </c>
      <c r="F4">
        <v>160.40031778290972</v>
      </c>
      <c r="G4">
        <v>28.796135086706645</v>
      </c>
      <c r="H4">
        <v>0</v>
      </c>
    </row>
    <row r="5" spans="1:8">
      <c r="A5" t="s">
        <v>100</v>
      </c>
      <c r="B5">
        <v>0</v>
      </c>
      <c r="C5">
        <v>0</v>
      </c>
      <c r="D5">
        <v>21.991521304530131</v>
      </c>
      <c r="E5">
        <v>28.100049409583072</v>
      </c>
      <c r="F5">
        <v>30.572373560124866</v>
      </c>
      <c r="G5">
        <v>32.690664049730273</v>
      </c>
      <c r="H5">
        <v>30.998131518381918</v>
      </c>
    </row>
    <row r="6" spans="1:8">
      <c r="A6" t="s">
        <v>76</v>
      </c>
      <c r="B6">
        <v>0</v>
      </c>
      <c r="C6">
        <v>0</v>
      </c>
      <c r="D6">
        <v>21.157066165414811</v>
      </c>
      <c r="E6">
        <v>69.856301112237531</v>
      </c>
      <c r="F6">
        <v>112.84294666361305</v>
      </c>
      <c r="G6">
        <v>220.51745356678822</v>
      </c>
      <c r="H6">
        <v>249.28196714302064</v>
      </c>
    </row>
    <row r="7" spans="1:8">
      <c r="A7" t="s">
        <v>63</v>
      </c>
      <c r="B7">
        <v>0</v>
      </c>
      <c r="C7">
        <v>0</v>
      </c>
      <c r="D7">
        <v>1.2201404409659686</v>
      </c>
      <c r="E7">
        <v>9.1525837206704228</v>
      </c>
      <c r="F7">
        <v>19.313393457115069</v>
      </c>
      <c r="G7">
        <v>49.52276377870043</v>
      </c>
      <c r="H7">
        <v>59.029825846531089</v>
      </c>
    </row>
    <row r="17" spans="7:20">
      <c r="G17" s="49"/>
    </row>
    <row r="30" spans="7:20">
      <c r="T30" s="49"/>
    </row>
    <row r="49" spans="7:7">
      <c r="G49" s="49"/>
    </row>
  </sheetData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4"/>
  <dimension ref="A2:H12"/>
  <sheetViews>
    <sheetView workbookViewId="0">
      <selection activeCell="C1" sqref="C1:C1048576"/>
    </sheetView>
  </sheetViews>
  <sheetFormatPr defaultRowHeight="15"/>
  <sheetData>
    <row r="2" spans="1:8" ht="17.25">
      <c r="A2" s="57" t="s">
        <v>475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18</v>
      </c>
      <c r="B4">
        <v>77.523000000000053</v>
      </c>
      <c r="C4">
        <v>85.593856859935329</v>
      </c>
      <c r="D4">
        <v>79.561833173137984</v>
      </c>
      <c r="E4">
        <v>65.391466576039562</v>
      </c>
      <c r="F4">
        <v>50.391021297767914</v>
      </c>
      <c r="G4">
        <v>33.209363939714322</v>
      </c>
      <c r="H4">
        <v>9.1039525605763707</v>
      </c>
    </row>
    <row r="5" spans="1:8">
      <c r="A5" t="s">
        <v>17</v>
      </c>
      <c r="B5">
        <v>0</v>
      </c>
      <c r="C5">
        <v>0.27474448781011701</v>
      </c>
      <c r="D5">
        <v>0.99800545392583939</v>
      </c>
      <c r="E5">
        <v>1.2025818007319553</v>
      </c>
      <c r="F5">
        <v>1.2575683851450012</v>
      </c>
      <c r="G5">
        <v>1.2697204930257744</v>
      </c>
      <c r="H5">
        <v>1.0553671314294479</v>
      </c>
    </row>
    <row r="6" spans="1:8">
      <c r="A6" t="s">
        <v>76</v>
      </c>
      <c r="B6">
        <v>0</v>
      </c>
      <c r="C6">
        <v>0</v>
      </c>
      <c r="D6">
        <v>10.00424146097736</v>
      </c>
      <c r="E6">
        <v>19.074305807407246</v>
      </c>
      <c r="F6">
        <v>27.289884770543324</v>
      </c>
      <c r="G6">
        <v>35.590530084855736</v>
      </c>
      <c r="H6">
        <v>45.582451659481038</v>
      </c>
    </row>
    <row r="7" spans="1:8">
      <c r="A7" t="s">
        <v>63</v>
      </c>
      <c r="B7">
        <v>0</v>
      </c>
      <c r="C7">
        <v>0</v>
      </c>
      <c r="D7">
        <v>5.3665287283032503</v>
      </c>
      <c r="E7">
        <v>19.520661587490277</v>
      </c>
      <c r="F7">
        <v>33.764895806595213</v>
      </c>
      <c r="G7">
        <v>46.400015977072954</v>
      </c>
      <c r="H7">
        <v>63.711512786543949</v>
      </c>
    </row>
    <row r="12" spans="1:8">
      <c r="F12" s="50"/>
    </row>
  </sheetData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8"/>
  <dimension ref="A2:P11"/>
  <sheetViews>
    <sheetView workbookViewId="0">
      <selection activeCell="A2" sqref="A2:H2"/>
    </sheetView>
  </sheetViews>
  <sheetFormatPr defaultRowHeight="15"/>
  <cols>
    <col min="1" max="1" width="18.140625" customWidth="1"/>
  </cols>
  <sheetData>
    <row r="2" spans="1:16" ht="17.25">
      <c r="A2" s="267" t="s">
        <v>474</v>
      </c>
      <c r="B2" s="268"/>
      <c r="C2" s="268"/>
      <c r="D2" s="268"/>
      <c r="E2" s="268"/>
      <c r="F2" s="268"/>
      <c r="G2" s="268"/>
      <c r="H2" s="268"/>
    </row>
    <row r="3" spans="1:16">
      <c r="A3" s="28"/>
      <c r="B3" s="28">
        <v>2019</v>
      </c>
      <c r="C3" s="28">
        <v>2025</v>
      </c>
      <c r="D3" s="28">
        <v>2030</v>
      </c>
      <c r="E3" s="28">
        <v>2035</v>
      </c>
      <c r="F3" s="28">
        <v>2040</v>
      </c>
      <c r="G3" s="28">
        <v>2045</v>
      </c>
      <c r="H3" s="28">
        <v>2050</v>
      </c>
      <c r="I3" s="3"/>
      <c r="J3" s="3"/>
      <c r="K3" s="3"/>
      <c r="L3" s="3"/>
      <c r="M3" s="3"/>
      <c r="N3" s="3"/>
      <c r="O3" s="3"/>
      <c r="P3" s="3"/>
    </row>
    <row r="4" spans="1:16">
      <c r="A4" s="28" t="s">
        <v>18</v>
      </c>
      <c r="B4" s="28">
        <v>21149.573010000004</v>
      </c>
      <c r="C4" s="28">
        <v>21503.02792374096</v>
      </c>
      <c r="D4" s="28">
        <v>18738.153517410752</v>
      </c>
      <c r="E4" s="28">
        <v>12532.286054654858</v>
      </c>
      <c r="F4" s="28">
        <v>7034.8311457351774</v>
      </c>
      <c r="G4" s="28">
        <v>2948.1551470146869</v>
      </c>
      <c r="H4" s="28">
        <v>748.83720542381707</v>
      </c>
      <c r="I4" s="3"/>
      <c r="J4" s="3"/>
      <c r="K4" s="3"/>
      <c r="L4" s="3"/>
      <c r="M4" s="3"/>
      <c r="N4" s="3"/>
      <c r="O4" s="3"/>
      <c r="P4" s="3"/>
    </row>
    <row r="5" spans="1:16">
      <c r="A5" s="28" t="s">
        <v>19</v>
      </c>
      <c r="B5" s="28">
        <v>6382.6370400000005</v>
      </c>
      <c r="C5" s="28">
        <v>6344.234608958227</v>
      </c>
      <c r="D5" s="28">
        <v>6249.088813845854</v>
      </c>
      <c r="E5" s="28">
        <v>4174.1501807552295</v>
      </c>
      <c r="F5" s="28">
        <v>1833.771709569897</v>
      </c>
      <c r="G5" s="28">
        <v>599.81599170149127</v>
      </c>
      <c r="H5" s="28">
        <v>195.08574070574207</v>
      </c>
      <c r="I5" s="3"/>
      <c r="J5" s="3"/>
      <c r="K5" s="3"/>
      <c r="L5" s="3"/>
      <c r="M5" s="3"/>
      <c r="N5" s="3"/>
      <c r="O5" s="3"/>
      <c r="P5" s="3"/>
    </row>
    <row r="6" spans="1:16">
      <c r="A6" s="28" t="s">
        <v>20</v>
      </c>
      <c r="B6" s="28">
        <v>529.22315000000003</v>
      </c>
      <c r="C6" s="28">
        <v>567.42329952189209</v>
      </c>
      <c r="D6" s="28">
        <v>571.36853563695399</v>
      </c>
      <c r="E6" s="28">
        <v>514.65524716725156</v>
      </c>
      <c r="F6" s="28">
        <v>420.59493942133571</v>
      </c>
      <c r="G6" s="28">
        <v>375.12729892067313</v>
      </c>
      <c r="H6" s="28">
        <v>199.1005568511263</v>
      </c>
      <c r="I6" s="3"/>
      <c r="J6" s="3"/>
      <c r="K6" s="3"/>
      <c r="L6" s="3"/>
      <c r="M6" s="3"/>
      <c r="N6" s="3"/>
      <c r="O6" s="3"/>
      <c r="P6" s="3"/>
    </row>
    <row r="7" spans="1:16">
      <c r="A7" s="28" t="s">
        <v>21</v>
      </c>
      <c r="B7" s="28">
        <v>408.88754000000006</v>
      </c>
      <c r="C7" s="28">
        <v>468.91771461266035</v>
      </c>
      <c r="D7" s="28">
        <v>602.38574887181744</v>
      </c>
      <c r="E7" s="28">
        <v>511.25167302257597</v>
      </c>
      <c r="F7" s="28">
        <v>304.18786792756828</v>
      </c>
      <c r="G7" s="28">
        <v>126.07109803121719</v>
      </c>
      <c r="H7" s="28">
        <v>0</v>
      </c>
      <c r="I7" s="3"/>
      <c r="J7" s="3"/>
      <c r="K7" s="3"/>
      <c r="L7" s="3"/>
      <c r="M7" s="3"/>
      <c r="N7" s="3"/>
      <c r="O7" s="3"/>
      <c r="P7" s="3"/>
    </row>
    <row r="8" spans="1:16">
      <c r="A8" s="28" t="s">
        <v>17</v>
      </c>
      <c r="B8" s="28">
        <v>2154.1597589438334</v>
      </c>
      <c r="C8" s="28">
        <v>2387.5260297968612</v>
      </c>
      <c r="D8" s="28">
        <v>2154.4218459931676</v>
      </c>
      <c r="E8" s="28">
        <v>1542.5497736390239</v>
      </c>
      <c r="F8" s="28">
        <v>947.21647583672143</v>
      </c>
      <c r="G8" s="28">
        <v>442.67523418534643</v>
      </c>
      <c r="H8" s="28">
        <v>37.507381990710279</v>
      </c>
      <c r="I8" s="3"/>
      <c r="J8" s="3"/>
      <c r="K8" s="3"/>
      <c r="L8" s="3"/>
      <c r="M8" s="3"/>
      <c r="N8" s="3"/>
      <c r="O8" s="3"/>
      <c r="P8" s="3"/>
    </row>
    <row r="9" spans="1:16">
      <c r="A9" s="28" t="s">
        <v>22</v>
      </c>
      <c r="B9" s="28">
        <v>1825.43317</v>
      </c>
      <c r="C9" s="28">
        <v>2838.9327792929535</v>
      </c>
      <c r="D9" s="28">
        <v>3282.7081573544747</v>
      </c>
      <c r="E9" s="28">
        <v>3131.1213195640757</v>
      </c>
      <c r="F9" s="28">
        <v>2320.4313150937801</v>
      </c>
      <c r="G9" s="28">
        <v>1309.2013811811933</v>
      </c>
      <c r="H9" s="28">
        <v>628.64786041458365</v>
      </c>
      <c r="I9" s="3"/>
      <c r="J9" s="3"/>
      <c r="K9" s="3"/>
      <c r="L9" s="3"/>
      <c r="M9" s="3"/>
      <c r="N9" s="3"/>
      <c r="O9" s="3"/>
      <c r="P9" s="3"/>
    </row>
    <row r="10" spans="1:16">
      <c r="A10" s="28" t="s">
        <v>23</v>
      </c>
      <c r="B10" s="28">
        <v>530.40178006587473</v>
      </c>
      <c r="C10" s="28">
        <v>650.8276086601179</v>
      </c>
      <c r="D10" s="28">
        <v>1843.6953555043301</v>
      </c>
      <c r="E10" s="28">
        <v>4278.9299834111653</v>
      </c>
      <c r="F10" s="28">
        <v>6525.3932823465084</v>
      </c>
      <c r="G10" s="28">
        <v>8130.5025601530606</v>
      </c>
      <c r="H10" s="28">
        <v>9061.3480991973538</v>
      </c>
    </row>
    <row r="11" spans="1:16">
      <c r="A11" s="28" t="s">
        <v>172</v>
      </c>
      <c r="B11" s="28">
        <v>0</v>
      </c>
      <c r="C11" s="28">
        <v>0</v>
      </c>
      <c r="D11" s="28">
        <v>384.22513064121335</v>
      </c>
      <c r="E11" s="28">
        <v>1663.5425087845531</v>
      </c>
      <c r="F11" s="28">
        <v>3055.8214066910382</v>
      </c>
      <c r="G11" s="28">
        <v>4504.4237529810598</v>
      </c>
      <c r="H11" s="28">
        <v>5731.8554665913643</v>
      </c>
    </row>
  </sheetData>
  <mergeCells count="1">
    <mergeCell ref="A2:H2"/>
  </mergeCells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6"/>
  <dimension ref="A1:S25"/>
  <sheetViews>
    <sheetView workbookViewId="0">
      <selection activeCell="C1" sqref="C1:C1048576"/>
    </sheetView>
  </sheetViews>
  <sheetFormatPr defaultRowHeight="15"/>
  <sheetData>
    <row r="1" spans="1:19"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17.25">
      <c r="A2" s="205" t="s">
        <v>473</v>
      </c>
      <c r="B2" s="35"/>
      <c r="C2" s="35"/>
      <c r="D2" s="35"/>
      <c r="E2" s="35"/>
      <c r="F2" s="35"/>
      <c r="G2" s="35"/>
      <c r="H2" s="35"/>
      <c r="I2" s="3"/>
      <c r="S2" s="3"/>
    </row>
    <row r="3" spans="1:19">
      <c r="A3" s="3"/>
      <c r="B3" s="3">
        <v>2019</v>
      </c>
      <c r="C3" s="3">
        <v>2025</v>
      </c>
      <c r="D3" s="3">
        <v>2030</v>
      </c>
      <c r="E3" s="3">
        <v>2035</v>
      </c>
      <c r="F3" s="3">
        <v>2040</v>
      </c>
      <c r="G3" s="3">
        <v>2045</v>
      </c>
      <c r="H3" s="3">
        <v>2050</v>
      </c>
      <c r="I3" s="3"/>
      <c r="S3" s="3"/>
    </row>
    <row r="4" spans="1:19">
      <c r="A4" s="3" t="s">
        <v>52</v>
      </c>
      <c r="B4" s="3">
        <v>4459.6915593977328</v>
      </c>
      <c r="C4" s="3">
        <v>4464.948374523864</v>
      </c>
      <c r="D4" s="3">
        <v>4109.6445412936273</v>
      </c>
      <c r="E4" s="3">
        <v>2556.6829616742853</v>
      </c>
      <c r="F4" s="3">
        <v>1063.6937832393278</v>
      </c>
      <c r="G4" s="3">
        <v>331.30613202497528</v>
      </c>
      <c r="H4" s="3">
        <v>47.896567835307103</v>
      </c>
      <c r="I4" s="3"/>
      <c r="S4" s="3"/>
    </row>
    <row r="5" spans="1:19">
      <c r="A5" s="3" t="s">
        <v>53</v>
      </c>
      <c r="B5" s="3">
        <v>2751.6004355961968</v>
      </c>
      <c r="C5" s="3">
        <v>2827.8857442004305</v>
      </c>
      <c r="D5" s="3">
        <v>2462.7490853284817</v>
      </c>
      <c r="E5" s="3">
        <v>1843.3757593287487</v>
      </c>
      <c r="F5" s="3">
        <v>1249.9816734518156</v>
      </c>
      <c r="G5" s="3">
        <v>566.53864525028689</v>
      </c>
      <c r="H5" s="3">
        <v>166.06772656997606</v>
      </c>
      <c r="I5" s="3"/>
      <c r="S5" s="3"/>
    </row>
    <row r="6" spans="1:19">
      <c r="A6" s="3"/>
      <c r="B6" s="3"/>
      <c r="C6" s="3"/>
      <c r="D6" s="3"/>
      <c r="E6" s="3"/>
      <c r="F6" s="3"/>
      <c r="G6" s="3"/>
      <c r="H6" s="3"/>
      <c r="I6" s="3"/>
      <c r="S6" s="3"/>
    </row>
    <row r="7" spans="1:19">
      <c r="A7" s="3" t="s">
        <v>54</v>
      </c>
      <c r="B7" s="3">
        <v>417.14113089797502</v>
      </c>
      <c r="C7" s="3">
        <v>456.20890082351701</v>
      </c>
      <c r="D7" s="3">
        <v>386.68706151669397</v>
      </c>
      <c r="E7" s="3">
        <v>259.42640279821001</v>
      </c>
      <c r="F7" s="3">
        <v>154.92094262775899</v>
      </c>
      <c r="G7" s="3">
        <v>71.183299960069803</v>
      </c>
      <c r="H7" s="3">
        <v>7.36659691551184</v>
      </c>
      <c r="I7" s="3"/>
      <c r="S7" s="3"/>
    </row>
    <row r="8" spans="1:19">
      <c r="A8" s="3" t="s">
        <v>55</v>
      </c>
      <c r="B8" s="3">
        <v>258.92127899644345</v>
      </c>
      <c r="C8" s="3">
        <v>270.11595951410743</v>
      </c>
      <c r="D8" s="3">
        <v>268.3576655736187</v>
      </c>
      <c r="E8" s="3">
        <v>218.64088778158506</v>
      </c>
      <c r="F8" s="3">
        <v>163.37734227589127</v>
      </c>
      <c r="G8" s="3">
        <v>105.1893302416925</v>
      </c>
      <c r="H8" s="3">
        <v>44.12563227134477</v>
      </c>
      <c r="I8" s="3"/>
      <c r="S8" s="3"/>
    </row>
    <row r="9" spans="1:19">
      <c r="A9" s="56" t="s">
        <v>99</v>
      </c>
      <c r="B9" s="3">
        <v>138.94753803250001</v>
      </c>
      <c r="C9" s="3">
        <v>148.97698728947299</v>
      </c>
      <c r="D9" s="3">
        <v>150.01280903148199</v>
      </c>
      <c r="E9" s="3">
        <v>135.12273514376199</v>
      </c>
      <c r="F9" s="3">
        <v>110.42720134507201</v>
      </c>
      <c r="G9" s="3">
        <v>98.4896723316227</v>
      </c>
      <c r="H9" s="3">
        <v>52.273851201263199</v>
      </c>
      <c r="I9" s="3"/>
      <c r="S9" s="3"/>
    </row>
    <row r="10" spans="1:19">
      <c r="A10" s="3" t="s">
        <v>56</v>
      </c>
      <c r="B10" s="3">
        <v>81</v>
      </c>
      <c r="C10" s="3">
        <v>81</v>
      </c>
      <c r="D10" s="3">
        <v>81</v>
      </c>
      <c r="E10" s="3">
        <v>81</v>
      </c>
      <c r="F10" s="3">
        <v>81</v>
      </c>
      <c r="G10" s="3">
        <v>81</v>
      </c>
      <c r="H10" s="3">
        <v>81</v>
      </c>
      <c r="I10" s="3"/>
      <c r="S10" s="3"/>
    </row>
    <row r="11" spans="1:19">
      <c r="A11" s="3"/>
      <c r="B11" s="3"/>
      <c r="C11" s="3"/>
      <c r="D11" s="3"/>
      <c r="E11" s="3"/>
      <c r="F11" s="3"/>
      <c r="G11" s="3"/>
      <c r="I11" s="3"/>
      <c r="S11" s="3"/>
    </row>
    <row r="12" spans="1:19">
      <c r="A12" s="3"/>
      <c r="B12" s="3"/>
      <c r="C12" s="3"/>
      <c r="D12" s="3"/>
      <c r="E12" s="3"/>
      <c r="F12" s="3"/>
      <c r="G12" s="3"/>
      <c r="H12" s="3"/>
      <c r="I12" s="3"/>
      <c r="S12" s="3"/>
    </row>
    <row r="13" spans="1:19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>
      <c r="A23" s="3"/>
      <c r="B23" s="3"/>
      <c r="C23" s="3"/>
      <c r="D23" s="3"/>
      <c r="E23" s="3"/>
      <c r="F23" s="3"/>
      <c r="G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</sheetData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H44"/>
  <sheetViews>
    <sheetView zoomScale="115" zoomScaleNormal="115" workbookViewId="0">
      <selection activeCell="I17" sqref="I17"/>
    </sheetView>
  </sheetViews>
  <sheetFormatPr defaultRowHeight="15"/>
  <cols>
    <col min="1" max="1" width="9.140625" style="162"/>
    <col min="2" max="8" width="10.85546875" style="162" customWidth="1"/>
    <col min="9" max="16384" width="9.140625" style="162"/>
  </cols>
  <sheetData>
    <row r="2" spans="1:8" ht="17.25">
      <c r="A2" s="57" t="s">
        <v>472</v>
      </c>
    </row>
    <row r="3" spans="1:8">
      <c r="B3" s="60">
        <v>2019</v>
      </c>
      <c r="C3" s="60">
        <v>2025</v>
      </c>
      <c r="D3" s="60">
        <v>2030</v>
      </c>
      <c r="E3" s="60">
        <v>2035</v>
      </c>
      <c r="F3" s="60">
        <v>2040</v>
      </c>
      <c r="G3" s="60">
        <v>2045</v>
      </c>
      <c r="H3" s="63">
        <v>2050</v>
      </c>
    </row>
    <row r="4" spans="1:8">
      <c r="A4" s="162" t="s">
        <v>17</v>
      </c>
      <c r="B4" s="163">
        <v>17921.899780000003</v>
      </c>
      <c r="C4" s="163">
        <v>19706.67886924167</v>
      </c>
      <c r="D4" s="163">
        <v>16083.975322487402</v>
      </c>
      <c r="E4" s="163">
        <v>11059.412629514305</v>
      </c>
      <c r="F4" s="163">
        <v>6374.4829358768329</v>
      </c>
      <c r="G4" s="163">
        <v>3796.1732050992105</v>
      </c>
      <c r="H4" s="163">
        <v>1906.7450355172566</v>
      </c>
    </row>
    <row r="5" spans="1:8">
      <c r="A5" s="162" t="s">
        <v>76</v>
      </c>
      <c r="B5" s="163">
        <v>12416.001920000001</v>
      </c>
      <c r="C5" s="163">
        <v>14247.449024014782</v>
      </c>
      <c r="D5" s="163">
        <v>12776.649641889799</v>
      </c>
      <c r="E5" s="163">
        <v>14569.068677823891</v>
      </c>
      <c r="F5" s="163">
        <v>16153.681126030708</v>
      </c>
      <c r="G5" s="163">
        <v>17797.524564309053</v>
      </c>
      <c r="H5" s="163">
        <v>18626.246787713229</v>
      </c>
    </row>
    <row r="6" spans="1:8">
      <c r="A6" s="162" t="s">
        <v>58</v>
      </c>
      <c r="B6" s="163">
        <v>6905.2427200000011</v>
      </c>
      <c r="C6" s="163">
        <v>7229.8194809871065</v>
      </c>
      <c r="D6" s="163">
        <v>6595.9349060869845</v>
      </c>
      <c r="E6" s="163">
        <v>4582.6851057006043</v>
      </c>
      <c r="F6" s="163">
        <v>2936.4630384924276</v>
      </c>
      <c r="G6" s="163">
        <v>2027.6458400624747</v>
      </c>
      <c r="H6" s="163">
        <v>1326.941730583919</v>
      </c>
    </row>
    <row r="7" spans="1:8">
      <c r="A7" s="162" t="s">
        <v>77</v>
      </c>
      <c r="B7" s="163">
        <v>5560.0006199999998</v>
      </c>
      <c r="C7" s="163">
        <v>5200.1077988969082</v>
      </c>
      <c r="D7" s="163">
        <v>4590.0742166121627</v>
      </c>
      <c r="E7" s="163">
        <v>3179.7149142467465</v>
      </c>
      <c r="F7" s="163">
        <v>2311.3458323082664</v>
      </c>
      <c r="G7" s="163">
        <v>2153.4735570991165</v>
      </c>
      <c r="H7" s="163">
        <v>1877.788495318631</v>
      </c>
    </row>
    <row r="8" spans="1:8">
      <c r="A8" s="162" t="s">
        <v>61</v>
      </c>
      <c r="B8" s="164">
        <v>1753.8854100000001</v>
      </c>
      <c r="C8" s="164">
        <v>1079.4569637275097</v>
      </c>
      <c r="D8" s="164">
        <v>504.99137158843126</v>
      </c>
      <c r="E8" s="164">
        <v>180.85223638220032</v>
      </c>
      <c r="F8" s="164">
        <v>18.921459319558814</v>
      </c>
      <c r="G8" s="164">
        <v>10.820452417030241</v>
      </c>
      <c r="H8" s="164">
        <v>4.2589012296981403</v>
      </c>
    </row>
    <row r="9" spans="1:8">
      <c r="A9" s="162" t="s">
        <v>74</v>
      </c>
      <c r="B9" s="163">
        <v>274.16561999999999</v>
      </c>
      <c r="C9" s="163">
        <v>312.283664617608</v>
      </c>
      <c r="D9" s="163">
        <v>304.61473173311197</v>
      </c>
      <c r="E9" s="163">
        <v>337.598866434358</v>
      </c>
      <c r="F9" s="163">
        <v>348.03422240486901</v>
      </c>
      <c r="G9" s="163">
        <v>357.69117007865202</v>
      </c>
      <c r="H9" s="163">
        <v>365.19841917114798</v>
      </c>
    </row>
    <row r="10" spans="1:8">
      <c r="A10" s="162" t="s">
        <v>80</v>
      </c>
      <c r="B10" s="163">
        <v>341.11953000000005</v>
      </c>
      <c r="C10" s="163">
        <v>390.34061058469342</v>
      </c>
      <c r="D10" s="163">
        <v>418.3361198899338</v>
      </c>
      <c r="E10" s="163">
        <v>441.88148853799458</v>
      </c>
      <c r="F10" s="163">
        <v>407.12100643226563</v>
      </c>
      <c r="G10" s="163">
        <v>405.81837313258933</v>
      </c>
      <c r="H10" s="163">
        <v>417.68535732585605</v>
      </c>
    </row>
    <row r="11" spans="1:8">
      <c r="A11" s="162" t="s">
        <v>59</v>
      </c>
      <c r="B11" s="163">
        <v>844.11703</v>
      </c>
      <c r="C11" s="163">
        <v>665.60476886421134</v>
      </c>
      <c r="D11" s="163">
        <v>554.13636506044099</v>
      </c>
      <c r="E11" s="163">
        <v>465.66869284795092</v>
      </c>
      <c r="F11" s="163">
        <v>383.9780845790159</v>
      </c>
      <c r="G11" s="163">
        <v>369.7470336504453</v>
      </c>
      <c r="H11" s="163">
        <v>330.09554726363336</v>
      </c>
    </row>
    <row r="12" spans="1:8">
      <c r="B12" s="165"/>
    </row>
    <row r="13" spans="1:8">
      <c r="B13" s="166"/>
    </row>
    <row r="14" spans="1:8">
      <c r="A14" s="59"/>
      <c r="B14" s="60">
        <v>2019</v>
      </c>
      <c r="C14" s="60">
        <v>2025</v>
      </c>
      <c r="D14" s="60">
        <v>2030</v>
      </c>
      <c r="E14" s="60">
        <v>2035</v>
      </c>
      <c r="F14" s="60">
        <v>2040</v>
      </c>
      <c r="G14" s="60">
        <v>2045</v>
      </c>
      <c r="H14" s="63">
        <v>2050</v>
      </c>
    </row>
    <row r="15" spans="1:8">
      <c r="A15" s="61" t="s">
        <v>17</v>
      </c>
      <c r="B15" s="25">
        <v>13025.611630000003</v>
      </c>
      <c r="C15" s="25">
        <v>14033.413886544398</v>
      </c>
      <c r="D15" s="25">
        <v>10672.031351765567</v>
      </c>
      <c r="E15" s="25">
        <v>6420.8463803160648</v>
      </c>
      <c r="F15" s="25">
        <v>3118.1624121121731</v>
      </c>
      <c r="G15" s="25">
        <v>1846.4258957937072</v>
      </c>
      <c r="H15" s="25">
        <v>782.42679296839651</v>
      </c>
    </row>
    <row r="16" spans="1:8">
      <c r="A16" s="61" t="s">
        <v>57</v>
      </c>
      <c r="B16" s="25">
        <v>6752.4710400000013</v>
      </c>
      <c r="C16" s="25">
        <v>7018.9629623419996</v>
      </c>
      <c r="D16" s="25">
        <v>6334.812566233184</v>
      </c>
      <c r="E16" s="25">
        <v>4199.1640560841051</v>
      </c>
      <c r="F16" s="25">
        <v>2497.3454473556676</v>
      </c>
      <c r="G16" s="25">
        <v>1547.6230749475167</v>
      </c>
      <c r="H16" s="25">
        <v>814.20166860754614</v>
      </c>
    </row>
    <row r="17" spans="1:8">
      <c r="A17" s="61" t="s">
        <v>115</v>
      </c>
      <c r="B17" s="25">
        <v>5453.0046200000006</v>
      </c>
      <c r="C17" s="25">
        <v>6626.6902091585271</v>
      </c>
      <c r="D17" s="25">
        <v>6093.252019423403</v>
      </c>
      <c r="E17" s="25">
        <v>8174.6591425853767</v>
      </c>
      <c r="F17" s="25">
        <v>9595.1525642598299</v>
      </c>
      <c r="G17" s="25">
        <v>10767.807775533474</v>
      </c>
      <c r="H17" s="25">
        <v>11067.509336005638</v>
      </c>
    </row>
    <row r="18" spans="1:8">
      <c r="A18" s="61" t="s">
        <v>77</v>
      </c>
      <c r="B18" s="25">
        <v>4698.0547999999999</v>
      </c>
      <c r="C18" s="25">
        <v>4343.1529228354821</v>
      </c>
      <c r="D18" s="25">
        <v>3629.0312566701332</v>
      </c>
      <c r="E18" s="25">
        <v>1926.3008367972366</v>
      </c>
      <c r="F18" s="25">
        <v>915.36040028857656</v>
      </c>
      <c r="G18" s="25">
        <v>694.09457033910815</v>
      </c>
      <c r="H18" s="25">
        <v>409.23040344742412</v>
      </c>
    </row>
    <row r="19" spans="1:8">
      <c r="A19" s="61" t="s">
        <v>61</v>
      </c>
      <c r="B19" s="25">
        <v>331.31543999999997</v>
      </c>
      <c r="C19" s="25">
        <v>185.04139424221307</v>
      </c>
      <c r="D19" s="25">
        <v>36.909140214421832</v>
      </c>
      <c r="E19" s="25">
        <v>8.5333077633891321</v>
      </c>
      <c r="F19" s="25">
        <v>2.4360967735017915</v>
      </c>
      <c r="G19" s="25">
        <v>0.92856759948800294</v>
      </c>
      <c r="H19" s="25">
        <v>0.17959933038667547</v>
      </c>
    </row>
    <row r="20" spans="1:8">
      <c r="A20" s="61" t="s">
        <v>59</v>
      </c>
      <c r="B20" s="25">
        <v>79.444530000000015</v>
      </c>
      <c r="C20" s="25">
        <v>103.85372221959608</v>
      </c>
      <c r="D20" s="25">
        <v>136.75518914484772</v>
      </c>
      <c r="E20" s="25">
        <v>193.40370441489412</v>
      </c>
      <c r="F20" s="25">
        <v>247.25739631018766</v>
      </c>
      <c r="G20" s="25">
        <v>271.02201318297159</v>
      </c>
      <c r="H20" s="25">
        <v>274.2866728804961</v>
      </c>
    </row>
    <row r="21" spans="1:8">
      <c r="A21" s="61" t="s">
        <v>78</v>
      </c>
      <c r="B21" s="25">
        <v>76.664960000000008</v>
      </c>
      <c r="C21" s="25">
        <v>84.806461438351448</v>
      </c>
      <c r="D21" s="25">
        <v>90.071344076725325</v>
      </c>
      <c r="E21" s="25">
        <v>93.039448834944722</v>
      </c>
      <c r="F21" s="25">
        <v>39.725752500134718</v>
      </c>
      <c r="G21" s="25">
        <v>17.585031285122049</v>
      </c>
      <c r="H21" s="25">
        <v>6.6963438698551876</v>
      </c>
    </row>
    <row r="22" spans="1:8">
      <c r="A22" s="61"/>
      <c r="B22"/>
      <c r="C22"/>
      <c r="D22"/>
      <c r="E22"/>
      <c r="F22"/>
      <c r="G22"/>
      <c r="H22" s="64"/>
    </row>
    <row r="23" spans="1:8">
      <c r="A23" s="61"/>
      <c r="B23" s="25"/>
      <c r="C23" s="25"/>
      <c r="D23" s="25"/>
      <c r="E23" s="25"/>
      <c r="F23" s="25"/>
      <c r="G23" s="25"/>
      <c r="H23" s="65"/>
    </row>
    <row r="24" spans="1:8">
      <c r="A24" s="66"/>
      <c r="B24" s="67"/>
      <c r="C24" s="68"/>
      <c r="D24" s="68"/>
      <c r="E24" s="68"/>
      <c r="F24" s="68"/>
      <c r="G24" s="68"/>
      <c r="H24" s="68"/>
    </row>
    <row r="25" spans="1:8">
      <c r="D25" s="163"/>
    </row>
    <row r="26" spans="1:8">
      <c r="A26"/>
      <c r="B26">
        <v>2019</v>
      </c>
      <c r="C26">
        <v>2025</v>
      </c>
      <c r="D26">
        <v>2030</v>
      </c>
      <c r="E26">
        <v>2035</v>
      </c>
      <c r="F26">
        <v>2040</v>
      </c>
      <c r="G26">
        <v>2045</v>
      </c>
      <c r="H26">
        <v>2050</v>
      </c>
    </row>
    <row r="27" spans="1:8">
      <c r="A27" t="s">
        <v>23</v>
      </c>
      <c r="B27" s="2">
        <v>6653.9998300000007</v>
      </c>
      <c r="C27" s="2">
        <v>7304.0936102803653</v>
      </c>
      <c r="D27" s="2">
        <v>6358.1203961638503</v>
      </c>
      <c r="E27" s="2">
        <v>6008.4112462066551</v>
      </c>
      <c r="F27" s="2">
        <v>6098.3487057133161</v>
      </c>
      <c r="G27" s="2">
        <v>6519.6028906627116</v>
      </c>
      <c r="H27" s="2">
        <v>7017.1266213970111</v>
      </c>
    </row>
    <row r="28" spans="1:8">
      <c r="A28" t="s">
        <v>17</v>
      </c>
      <c r="B28" s="2">
        <v>4641.7888599999997</v>
      </c>
      <c r="C28" s="2">
        <v>5347.1033479245498</v>
      </c>
      <c r="D28" s="2">
        <v>5010.1910457431522</v>
      </c>
      <c r="E28" s="2">
        <v>4270.7810867937696</v>
      </c>
      <c r="F28" s="2">
        <v>2959.7572942034908</v>
      </c>
      <c r="G28" s="2">
        <v>1759.286936627537</v>
      </c>
      <c r="H28" s="2">
        <v>1004.713926392297</v>
      </c>
    </row>
    <row r="29" spans="1:8">
      <c r="A29" t="s">
        <v>61</v>
      </c>
      <c r="B29" s="2">
        <v>1419.4647600000001</v>
      </c>
      <c r="C29" s="2">
        <v>890.8293211125856</v>
      </c>
      <c r="D29" s="2">
        <v>464.21426197601073</v>
      </c>
      <c r="E29" s="2">
        <v>168.43346260950159</v>
      </c>
      <c r="F29" s="2">
        <v>12.667198813658644</v>
      </c>
      <c r="G29" s="2">
        <v>6.1741137722462369</v>
      </c>
      <c r="H29" s="2">
        <v>3.2542276529227019</v>
      </c>
    </row>
    <row r="30" spans="1:8">
      <c r="A30" t="s">
        <v>77</v>
      </c>
      <c r="B30" s="2">
        <v>851.66489999999999</v>
      </c>
      <c r="C30" s="2">
        <v>845.97401740072291</v>
      </c>
      <c r="D30" s="2">
        <v>945.55216396514606</v>
      </c>
      <c r="E30" s="2">
        <v>1235.975153539961</v>
      </c>
      <c r="F30" s="2">
        <v>1377.7124234330111</v>
      </c>
      <c r="G30" s="2">
        <v>1440.2924397940799</v>
      </c>
      <c r="H30" s="2">
        <v>1450.288442803849</v>
      </c>
    </row>
    <row r="31" spans="1:8">
      <c r="A31" t="s">
        <v>74</v>
      </c>
      <c r="B31" s="2">
        <v>274.16561999999999</v>
      </c>
      <c r="C31" s="2">
        <v>312.283664617608</v>
      </c>
      <c r="D31" s="2">
        <v>304.61473173311197</v>
      </c>
      <c r="E31" s="2">
        <v>337.598866434358</v>
      </c>
      <c r="F31" s="2">
        <v>348.03422240486901</v>
      </c>
      <c r="G31" s="2">
        <v>357.69117007865202</v>
      </c>
      <c r="H31" s="2">
        <v>365.19841917114798</v>
      </c>
    </row>
    <row r="32" spans="1:8">
      <c r="A32" t="s">
        <v>80</v>
      </c>
      <c r="B32" s="2">
        <v>157.50509</v>
      </c>
      <c r="C32" s="2">
        <v>218.38101480443635</v>
      </c>
      <c r="D32" s="2">
        <v>275.03535216302686</v>
      </c>
      <c r="E32" s="2">
        <v>409.38063340766246</v>
      </c>
      <c r="F32" s="2">
        <v>472.90433898375829</v>
      </c>
      <c r="G32" s="2">
        <v>526.42200016382776</v>
      </c>
      <c r="H32" s="2">
        <v>574.79340744644674</v>
      </c>
    </row>
    <row r="33" spans="1:8">
      <c r="A33" t="s">
        <v>59</v>
      </c>
      <c r="B33" s="2">
        <v>96.819749999999999</v>
      </c>
      <c r="C33" s="2">
        <v>27.093165987598287</v>
      </c>
      <c r="D33" s="2">
        <v>7.9876811553269782</v>
      </c>
      <c r="E33" s="2">
        <v>2.4989050143961808</v>
      </c>
      <c r="F33" s="2">
        <v>0.92564330825488583</v>
      </c>
      <c r="G33" s="2">
        <v>0.36210783576124084</v>
      </c>
      <c r="H33" s="2">
        <v>6.1554227424854571E-2</v>
      </c>
    </row>
    <row r="35" spans="1:8">
      <c r="A35" s="162" t="s">
        <v>249</v>
      </c>
    </row>
    <row r="36" spans="1:8">
      <c r="A36" t="s">
        <v>33</v>
      </c>
      <c r="B36">
        <v>2019</v>
      </c>
      <c r="C36">
        <v>2025</v>
      </c>
      <c r="D36">
        <v>2030</v>
      </c>
      <c r="E36">
        <v>2035</v>
      </c>
      <c r="F36">
        <v>2040</v>
      </c>
      <c r="G36">
        <v>2045</v>
      </c>
      <c r="H36">
        <v>2050</v>
      </c>
    </row>
    <row r="37" spans="1:8">
      <c r="A37" t="s">
        <v>23</v>
      </c>
      <c r="B37" s="2">
        <v>308.99747000000002</v>
      </c>
      <c r="C37" s="2">
        <v>316.6652045758895</v>
      </c>
      <c r="D37" s="2">
        <v>325.27722630254596</v>
      </c>
      <c r="E37" s="2">
        <v>385.99828903185801</v>
      </c>
      <c r="F37" s="2">
        <v>460.17985605756235</v>
      </c>
      <c r="G37" s="2">
        <v>510.11389811286637</v>
      </c>
      <c r="H37" s="2">
        <v>541.61083031057922</v>
      </c>
    </row>
    <row r="38" spans="1:8">
      <c r="A38" t="s">
        <v>75</v>
      </c>
      <c r="B38" s="2">
        <v>254.49929</v>
      </c>
      <c r="C38" s="2">
        <v>326.16163477271999</v>
      </c>
      <c r="D38" s="2">
        <v>401.75292497868401</v>
      </c>
      <c r="E38" s="2">
        <v>367.78516240447101</v>
      </c>
      <c r="F38" s="2">
        <v>296.56322956116901</v>
      </c>
      <c r="G38" s="2">
        <v>190.46037267796601</v>
      </c>
      <c r="H38" s="2">
        <v>119.604316156563</v>
      </c>
    </row>
    <row r="39" spans="1:8">
      <c r="A39" t="s">
        <v>61</v>
      </c>
      <c r="B39" s="2">
        <v>3.10521</v>
      </c>
      <c r="C39" s="2">
        <v>3.5862483727109402</v>
      </c>
      <c r="D39" s="2">
        <v>3.8679693979986798</v>
      </c>
      <c r="E39" s="2">
        <v>3.8854660093095998</v>
      </c>
      <c r="F39" s="2">
        <v>3.8181637323983799</v>
      </c>
      <c r="G39" s="2">
        <v>3.7177710452960002</v>
      </c>
      <c r="H39" s="2">
        <v>0.82507424638876303</v>
      </c>
    </row>
    <row r="40" spans="1:8">
      <c r="A40" t="s">
        <v>77</v>
      </c>
      <c r="B40" s="2">
        <v>10.28092</v>
      </c>
      <c r="C40" s="2">
        <v>10.9808586607029</v>
      </c>
      <c r="D40" s="2">
        <v>15.4907959768836</v>
      </c>
      <c r="E40" s="2">
        <v>17.438923909549001</v>
      </c>
      <c r="F40" s="2">
        <v>18.273008586678799</v>
      </c>
      <c r="G40" s="2">
        <v>19.086546965928299</v>
      </c>
      <c r="H40" s="2">
        <v>18.2696490673579</v>
      </c>
    </row>
    <row r="41" spans="1:8">
      <c r="A41" t="s">
        <v>74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</row>
    <row r="42" spans="1:8">
      <c r="A42" t="s">
        <v>80</v>
      </c>
      <c r="B42" s="2">
        <v>166.39041</v>
      </c>
      <c r="C42" s="2">
        <v>173.91777364184551</v>
      </c>
      <c r="D42" s="2">
        <v>178.82354124116091</v>
      </c>
      <c r="E42" s="2">
        <v>180.71493426021641</v>
      </c>
      <c r="F42" s="2">
        <v>182.97210978112861</v>
      </c>
      <c r="G42" s="2">
        <v>185.0172418905434</v>
      </c>
      <c r="H42" s="2">
        <v>186.29271456960808</v>
      </c>
    </row>
    <row r="43" spans="1:8">
      <c r="A43" t="s">
        <v>59</v>
      </c>
      <c r="B43" s="2">
        <v>667.85275000000001</v>
      </c>
      <c r="C43" s="2">
        <v>534.65788065701702</v>
      </c>
      <c r="D43" s="2">
        <v>409.39349476026632</v>
      </c>
      <c r="E43" s="2">
        <v>269.76608341866063</v>
      </c>
      <c r="F43" s="2">
        <v>135.79504496057336</v>
      </c>
      <c r="G43" s="2">
        <v>98.362912631712447</v>
      </c>
      <c r="H43" s="2">
        <v>55.747320155712437</v>
      </c>
    </row>
    <row r="44" spans="1:8">
      <c r="A44" s="162" t="s">
        <v>58</v>
      </c>
      <c r="B44" s="162">
        <v>93.330749999999995</v>
      </c>
      <c r="C44" s="162">
        <v>124.091879345167</v>
      </c>
      <c r="D44" s="162">
        <v>135.528222262821</v>
      </c>
      <c r="E44" s="162">
        <v>142.26752165166999</v>
      </c>
      <c r="F44" s="162">
        <v>150.63639630400399</v>
      </c>
      <c r="G44" s="162">
        <v>156.81686490805399</v>
      </c>
      <c r="H44" s="162">
        <v>162.64295341631899</v>
      </c>
    </row>
  </sheetData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"/>
  <dimension ref="A2:H32"/>
  <sheetViews>
    <sheetView zoomScaleNormal="100" workbookViewId="0">
      <selection activeCell="O24" sqref="O24"/>
    </sheetView>
  </sheetViews>
  <sheetFormatPr defaultRowHeight="15"/>
  <cols>
    <col min="1" max="16384" width="9.140625" style="167"/>
  </cols>
  <sheetData>
    <row r="2" spans="1:8" ht="17.25">
      <c r="A2" s="57" t="s">
        <v>471</v>
      </c>
    </row>
    <row r="3" spans="1:8">
      <c r="B3" s="167">
        <v>2019</v>
      </c>
      <c r="C3" s="167">
        <v>2025</v>
      </c>
      <c r="D3" s="167">
        <v>2030</v>
      </c>
      <c r="E3" s="167">
        <v>2035</v>
      </c>
      <c r="F3" s="167">
        <v>2040</v>
      </c>
      <c r="G3" s="167">
        <v>2045</v>
      </c>
      <c r="H3" s="167">
        <v>2050</v>
      </c>
    </row>
    <row r="4" spans="1:8">
      <c r="A4" s="167" t="s">
        <v>17</v>
      </c>
      <c r="B4" s="168">
        <v>3.5978213808350001</v>
      </c>
      <c r="C4" s="168">
        <v>3.9561157830002638</v>
      </c>
      <c r="D4" s="168">
        <v>3.2288580459893454</v>
      </c>
      <c r="E4" s="168">
        <v>2.1977532968127083</v>
      </c>
      <c r="F4" s="168">
        <v>1.0109451850080462</v>
      </c>
      <c r="G4" s="168">
        <v>0.38002477643393373</v>
      </c>
      <c r="H4" s="168">
        <v>2.8662932985493127E-3</v>
      </c>
    </row>
    <row r="5" spans="1:8">
      <c r="A5" s="167" t="s">
        <v>61</v>
      </c>
      <c r="B5" s="168">
        <v>0.61442370799603518</v>
      </c>
      <c r="C5" s="168">
        <v>0.3725414709481088</v>
      </c>
      <c r="D5" s="168">
        <v>0.17232893578167882</v>
      </c>
      <c r="E5" s="168">
        <v>6.1483120403089432E-2</v>
      </c>
      <c r="F5" s="168">
        <v>6.4449018270495645E-3</v>
      </c>
      <c r="G5" s="168">
        <v>3.6893513535484024E-3</v>
      </c>
      <c r="H5" s="168">
        <v>1.4488194734407034E-3</v>
      </c>
    </row>
    <row r="6" spans="1:8">
      <c r="A6" s="167" t="s">
        <v>116</v>
      </c>
      <c r="B6" s="168">
        <v>0.23109288971886602</v>
      </c>
      <c r="C6" s="168">
        <v>0.24068831348884689</v>
      </c>
      <c r="D6" s="168">
        <v>0.21812753499584484</v>
      </c>
      <c r="E6" s="168">
        <v>0.14759606111496007</v>
      </c>
      <c r="F6" s="168">
        <v>9.0537331466616369E-2</v>
      </c>
      <c r="G6" s="168">
        <v>5.8854149263386543E-2</v>
      </c>
      <c r="H6" s="168">
        <v>3.4388297310517159E-2</v>
      </c>
    </row>
    <row r="7" spans="1:8">
      <c r="A7" s="167" t="s">
        <v>59</v>
      </c>
      <c r="B7" s="168">
        <v>0.22114318942429995</v>
      </c>
      <c r="C7" s="168">
        <v>0.17009010475261152</v>
      </c>
      <c r="D7" s="168">
        <v>0.13281228597464692</v>
      </c>
      <c r="E7" s="168">
        <v>9.4743902283633677E-2</v>
      </c>
      <c r="F7" s="168">
        <v>4.5927182143822153E-2</v>
      </c>
      <c r="G7" s="168">
        <v>3.0555750053109423E-2</v>
      </c>
      <c r="H7" s="168">
        <v>1.6513606264141542E-2</v>
      </c>
    </row>
    <row r="8" spans="1:8">
      <c r="A8" s="167" t="s">
        <v>74</v>
      </c>
      <c r="B8" s="168">
        <v>4.3866499199999999E-2</v>
      </c>
      <c r="C8" s="168">
        <v>4.996538633881728E-2</v>
      </c>
      <c r="D8" s="168">
        <v>4.8738357077297921E-2</v>
      </c>
      <c r="E8" s="168">
        <v>5.4015818629497288E-2</v>
      </c>
      <c r="F8" s="168">
        <v>5.568547558477905E-2</v>
      </c>
      <c r="G8" s="168">
        <v>5.7230587212584332E-2</v>
      </c>
      <c r="H8" s="168">
        <v>5.8431747067383681E-2</v>
      </c>
    </row>
    <row r="10" spans="1:8">
      <c r="A10" s="167" t="s">
        <v>250</v>
      </c>
    </row>
    <row r="11" spans="1:8">
      <c r="B11" s="167">
        <v>2019</v>
      </c>
      <c r="C11" s="167">
        <v>2025</v>
      </c>
      <c r="D11" s="167">
        <v>2030</v>
      </c>
      <c r="E11" s="167">
        <v>2035</v>
      </c>
      <c r="F11" s="167">
        <v>2040</v>
      </c>
      <c r="G11" s="167">
        <v>2045</v>
      </c>
      <c r="H11" s="167">
        <v>2050</v>
      </c>
    </row>
    <row r="12" spans="1:8">
      <c r="A12" s="167" t="s">
        <v>17</v>
      </c>
      <c r="B12" s="167">
        <v>2.6148915347225001</v>
      </c>
      <c r="C12" s="167">
        <v>2.8172078377237866</v>
      </c>
      <c r="D12" s="167">
        <v>2.1424102938669365</v>
      </c>
      <c r="E12" s="167">
        <v>1.2759661632488797</v>
      </c>
      <c r="F12" s="167">
        <v>0.49451717234289932</v>
      </c>
      <c r="G12" s="167">
        <v>0.1848407726255186</v>
      </c>
      <c r="H12" s="167">
        <v>1.1761743869873728E-3</v>
      </c>
    </row>
    <row r="13" spans="1:8">
      <c r="A13" t="s">
        <v>251</v>
      </c>
      <c r="B13" s="167">
        <v>0.22996215373824011</v>
      </c>
      <c r="C13" s="167">
        <v>0.23903780264551938</v>
      </c>
      <c r="D13" s="167">
        <v>0.21573837675563759</v>
      </c>
      <c r="E13" s="167">
        <v>0.14300673109400022</v>
      </c>
      <c r="F13" s="167">
        <v>8.504959655514456E-2</v>
      </c>
      <c r="G13" s="167">
        <v>5.2705851440412788E-2</v>
      </c>
      <c r="H13" s="167">
        <v>2.7728452026098659E-2</v>
      </c>
    </row>
    <row r="14" spans="1:8">
      <c r="A14" s="167" t="s">
        <v>61</v>
      </c>
      <c r="B14" s="167">
        <v>0.1134187354192</v>
      </c>
      <c r="C14" s="167">
        <v>6.3608039230745789E-2</v>
      </c>
      <c r="D14" s="167">
        <v>1.2594928888032871E-2</v>
      </c>
      <c r="E14" s="167">
        <v>2.9041716554141762E-3</v>
      </c>
      <c r="F14" s="167">
        <v>8.2804244196450912E-4</v>
      </c>
      <c r="G14" s="167">
        <v>3.1535304765745848E-4</v>
      </c>
      <c r="H14" s="167">
        <v>6.098200393158432E-5</v>
      </c>
    </row>
    <row r="15" spans="1:8">
      <c r="A15" s="167" t="s">
        <v>59</v>
      </c>
      <c r="B15" s="167">
        <v>1.80607312768E-2</v>
      </c>
      <c r="C15" s="167">
        <v>1.9978706185646844E-2</v>
      </c>
      <c r="D15" s="167">
        <v>2.121900723759497E-2</v>
      </c>
      <c r="E15" s="167">
        <v>2.1918233356536271E-2</v>
      </c>
      <c r="F15" s="167">
        <v>9.3585927739817318E-3</v>
      </c>
      <c r="G15" s="167">
        <v>4.1426816701490522E-3</v>
      </c>
      <c r="H15" s="167">
        <v>1.5775246888604841E-3</v>
      </c>
    </row>
    <row r="18" spans="1:8">
      <c r="A18" s="167" t="s">
        <v>31</v>
      </c>
    </row>
    <row r="19" spans="1:8">
      <c r="A19"/>
      <c r="B19">
        <v>2019</v>
      </c>
      <c r="C19">
        <v>2025</v>
      </c>
      <c r="D19">
        <v>2030</v>
      </c>
      <c r="E19">
        <v>2035</v>
      </c>
      <c r="F19">
        <v>2040</v>
      </c>
      <c r="G19">
        <v>2045</v>
      </c>
      <c r="H19">
        <v>2050</v>
      </c>
    </row>
    <row r="20" spans="1:8">
      <c r="A20" t="s">
        <v>17</v>
      </c>
      <c r="B20" s="53">
        <v>0.93183911364499994</v>
      </c>
      <c r="C20" s="53">
        <v>1.0734309970958533</v>
      </c>
      <c r="D20" s="53">
        <v>1.0057958524329378</v>
      </c>
      <c r="E20" s="53">
        <v>0.84869997421179344</v>
      </c>
      <c r="F20" s="53">
        <v>0.46939530868096713</v>
      </c>
      <c r="G20" s="53">
        <v>0.17611752379395115</v>
      </c>
      <c r="H20" s="53">
        <v>1.5103250516114238E-3</v>
      </c>
    </row>
    <row r="21" spans="1:8">
      <c r="A21" t="s">
        <v>61</v>
      </c>
      <c r="B21" s="53">
        <v>0.49993796031663518</v>
      </c>
      <c r="C21" s="53">
        <v>0.30770112505153208</v>
      </c>
      <c r="D21" s="53">
        <v>0.15840489524910564</v>
      </c>
      <c r="E21" s="53">
        <v>5.7243824917556287E-2</v>
      </c>
      <c r="F21" s="53">
        <v>4.3048619633583238E-3</v>
      </c>
      <c r="G21" s="53">
        <v>2.0964978193063325E-3</v>
      </c>
      <c r="H21" s="53">
        <v>1.1043254569650125E-3</v>
      </c>
    </row>
    <row r="22" spans="1:8">
      <c r="A22" t="s">
        <v>74</v>
      </c>
      <c r="B22" s="53">
        <v>4.3866499199999999E-2</v>
      </c>
      <c r="C22" s="53">
        <v>4.996538633881728E-2</v>
      </c>
      <c r="D22" s="53">
        <v>4.8738357077297921E-2</v>
      </c>
      <c r="E22" s="53">
        <v>5.4015818629497288E-2</v>
      </c>
      <c r="F22" s="53">
        <v>5.568547558477905E-2</v>
      </c>
      <c r="G22" s="53">
        <v>5.7230587212584332E-2</v>
      </c>
      <c r="H22" s="53">
        <v>5.8431747067383681E-2</v>
      </c>
    </row>
    <row r="23" spans="1:8">
      <c r="A23" t="s">
        <v>59</v>
      </c>
      <c r="B23" s="53">
        <v>2.4689162435499998E-2</v>
      </c>
      <c r="C23" s="53">
        <v>7.0881199562531985E-3</v>
      </c>
      <c r="D23" s="53">
        <v>2.0613130164637066E-3</v>
      </c>
      <c r="E23" s="53">
        <v>6.3247134523580512E-4</v>
      </c>
      <c r="F23" s="53">
        <v>2.300067556120204E-4</v>
      </c>
      <c r="G23" s="53">
        <v>8.8866471249974399E-5</v>
      </c>
      <c r="H23" s="53">
        <v>1.4939740787753612E-5</v>
      </c>
    </row>
    <row r="24" spans="1:8">
      <c r="A24" t="s">
        <v>252</v>
      </c>
      <c r="B24" s="53">
        <v>1.1307359806259154E-3</v>
      </c>
      <c r="C24" s="53">
        <v>1.6505108433275081E-3</v>
      </c>
      <c r="D24" s="53">
        <v>2.3891582402072527E-3</v>
      </c>
      <c r="E24" s="53">
        <v>4.5893300209598441E-3</v>
      </c>
      <c r="F24" s="53">
        <v>5.4877349114718105E-3</v>
      </c>
      <c r="G24" s="53">
        <v>6.1482978229737547E-3</v>
      </c>
      <c r="H24" s="53">
        <v>6.6598452844185002E-3</v>
      </c>
    </row>
    <row r="27" spans="1:8">
      <c r="A27" s="167" t="s">
        <v>253</v>
      </c>
    </row>
    <row r="28" spans="1:8">
      <c r="A28"/>
      <c r="B28">
        <v>2019</v>
      </c>
      <c r="C28">
        <v>2025</v>
      </c>
      <c r="D28">
        <v>2030</v>
      </c>
      <c r="E28">
        <v>2035</v>
      </c>
      <c r="F28">
        <v>2040</v>
      </c>
      <c r="G28">
        <v>2045</v>
      </c>
      <c r="H28">
        <v>2050</v>
      </c>
    </row>
    <row r="29" spans="1:8">
      <c r="A29" t="s">
        <v>59</v>
      </c>
      <c r="B29" s="2">
        <v>0.17839329571199997</v>
      </c>
      <c r="C29" s="2">
        <v>0.14302327861071149</v>
      </c>
      <c r="D29" s="2">
        <v>0.10953196572058824</v>
      </c>
      <c r="E29" s="2">
        <v>7.2193197581861601E-2</v>
      </c>
      <c r="F29" s="2">
        <v>3.6338582614228399E-2</v>
      </c>
      <c r="G29" s="2">
        <v>2.6324201911710397E-2</v>
      </c>
      <c r="H29" s="2">
        <v>1.4921141834493305E-2</v>
      </c>
    </row>
    <row r="30" spans="1:8">
      <c r="A30" t="s">
        <v>17</v>
      </c>
      <c r="B30" s="2">
        <v>5.1090732467500004E-2</v>
      </c>
      <c r="C30" s="2">
        <v>6.5476948180623537E-2</v>
      </c>
      <c r="D30" s="2">
        <v>8.0651899689470813E-2</v>
      </c>
      <c r="E30" s="2">
        <v>7.3087159352035316E-2</v>
      </c>
      <c r="F30" s="2">
        <v>4.7032703984179698E-2</v>
      </c>
      <c r="G30" s="2">
        <v>1.9066480014463972E-2</v>
      </c>
      <c r="H30" s="2">
        <v>1.7979385995051637E-4</v>
      </c>
    </row>
    <row r="31" spans="1:8">
      <c r="A31" t="s">
        <v>58</v>
      </c>
      <c r="B31" s="2">
        <v>1.775416991689096E-3</v>
      </c>
      <c r="C31" s="2">
        <v>2.3605813852352274E-3</v>
      </c>
      <c r="D31" s="2">
        <v>2.5781332375324193E-3</v>
      </c>
      <c r="E31" s="2">
        <v>2.7063339285912876E-3</v>
      </c>
      <c r="F31" s="2">
        <v>2.8655337877917112E-3</v>
      </c>
      <c r="G31" s="2">
        <v>2.9831039238533133E-3</v>
      </c>
      <c r="H31" s="2">
        <v>3.093932740000813E-3</v>
      </c>
    </row>
    <row r="32" spans="1:8">
      <c r="A32" t="s">
        <v>95</v>
      </c>
      <c r="B32" s="2">
        <v>1.0670122602E-3</v>
      </c>
      <c r="C32" s="2">
        <v>1.2323066658309332E-3</v>
      </c>
      <c r="D32" s="2">
        <v>1.3291116445403063E-3</v>
      </c>
      <c r="E32" s="2">
        <v>1.3351238301189646E-3</v>
      </c>
      <c r="F32" s="2">
        <v>1.3119974217267313E-3</v>
      </c>
      <c r="G32" s="2">
        <v>1.2775004865846116E-3</v>
      </c>
      <c r="H32" s="2">
        <v>2.8351201254410674E-4</v>
      </c>
    </row>
  </sheetData>
  <pageMargins left="0.7" right="0.7" top="0.75" bottom="0.75" header="0.3" footer="0.3"/>
  <pageSetup paperSize="9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J5"/>
  <sheetViews>
    <sheetView workbookViewId="0">
      <selection activeCell="B4" sqref="B4:J5"/>
    </sheetView>
  </sheetViews>
  <sheetFormatPr defaultRowHeight="15"/>
  <sheetData>
    <row r="2" spans="1:10" ht="17.25">
      <c r="A2" s="57" t="s">
        <v>470</v>
      </c>
    </row>
    <row r="3" spans="1:10">
      <c r="B3">
        <v>1990</v>
      </c>
      <c r="C3">
        <v>2005</v>
      </c>
      <c r="D3">
        <v>2019</v>
      </c>
      <c r="E3">
        <v>2025</v>
      </c>
      <c r="F3">
        <v>2030</v>
      </c>
      <c r="G3">
        <v>2035</v>
      </c>
      <c r="H3">
        <v>2040</v>
      </c>
      <c r="I3">
        <v>2045</v>
      </c>
      <c r="J3">
        <v>2050</v>
      </c>
    </row>
    <row r="4" spans="1:10">
      <c r="A4" t="s">
        <v>82</v>
      </c>
      <c r="B4" s="2">
        <v>1421.0678438953553</v>
      </c>
      <c r="C4" s="2">
        <v>772.81071211750054</v>
      </c>
      <c r="D4" s="2">
        <v>753.65615502575849</v>
      </c>
      <c r="E4" s="43">
        <v>633.43083847616845</v>
      </c>
      <c r="F4" s="43">
        <v>562.66886523206756</v>
      </c>
      <c r="G4" s="43">
        <v>525.36784815266458</v>
      </c>
      <c r="H4" s="43">
        <v>507.22424134909255</v>
      </c>
      <c r="I4" s="43">
        <v>482.84613865458601</v>
      </c>
      <c r="J4" s="43">
        <v>445.79153062528621</v>
      </c>
    </row>
    <row r="5" spans="1:10">
      <c r="A5" t="s">
        <v>254</v>
      </c>
      <c r="B5" s="2">
        <v>4346.6120342776649</v>
      </c>
      <c r="C5" s="2">
        <v>1761.8481265150749</v>
      </c>
      <c r="D5" s="2">
        <v>1386.4755370151502</v>
      </c>
      <c r="E5" s="43">
        <v>1299.4628595131624</v>
      </c>
      <c r="F5" s="43">
        <v>1241.1733955445807</v>
      </c>
      <c r="G5" s="43">
        <v>879.05613193229044</v>
      </c>
      <c r="H5" s="43">
        <v>883.41732843555906</v>
      </c>
      <c r="I5" s="43">
        <v>851.68098404703699</v>
      </c>
      <c r="J5" s="43">
        <v>848.56942108321539</v>
      </c>
    </row>
  </sheetData>
  <pageMargins left="0.7" right="0.7" top="0.75" bottom="0.75" header="0.3" footer="0.3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9"/>
  <dimension ref="A1:R20"/>
  <sheetViews>
    <sheetView workbookViewId="0">
      <selection activeCell="E1" sqref="E1:E1048576"/>
    </sheetView>
  </sheetViews>
  <sheetFormatPr defaultRowHeight="15"/>
  <sheetData>
    <row r="1" spans="1:18">
      <c r="A1" s="10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17.25">
      <c r="A2" s="207" t="s">
        <v>469</v>
      </c>
      <c r="B2" s="42"/>
      <c r="C2" s="42"/>
      <c r="D2" s="42"/>
      <c r="E2" s="42"/>
      <c r="F2" s="42"/>
      <c r="G2" s="42"/>
      <c r="H2" s="42"/>
      <c r="I2" s="42"/>
      <c r="J2" s="42"/>
      <c r="K2" s="3"/>
      <c r="L2" s="3"/>
      <c r="M2" s="3"/>
      <c r="N2" s="3"/>
      <c r="O2" s="3"/>
      <c r="P2" s="3"/>
      <c r="Q2" s="3"/>
      <c r="R2" s="3"/>
    </row>
    <row r="3" spans="1:18">
      <c r="A3" s="10" t="s">
        <v>26</v>
      </c>
      <c r="B3" s="3">
        <v>1990</v>
      </c>
      <c r="C3" s="3">
        <v>2005</v>
      </c>
      <c r="D3" s="3">
        <v>2019</v>
      </c>
      <c r="E3" s="7">
        <v>2025</v>
      </c>
      <c r="F3" s="7">
        <v>2030</v>
      </c>
      <c r="G3" s="7">
        <v>2035</v>
      </c>
      <c r="H3" s="7">
        <v>2040</v>
      </c>
      <c r="I3" s="7">
        <v>2045</v>
      </c>
      <c r="J3" s="7">
        <v>2050</v>
      </c>
      <c r="K3" s="3"/>
      <c r="L3" s="3"/>
      <c r="M3" s="3"/>
      <c r="N3" s="3"/>
      <c r="O3" s="3"/>
      <c r="P3" s="3"/>
      <c r="Q3" s="3"/>
      <c r="R3" s="3"/>
    </row>
    <row r="4" spans="1:18">
      <c r="A4" s="10" t="s">
        <v>27</v>
      </c>
      <c r="B4" s="3">
        <v>899.65508512560837</v>
      </c>
      <c r="C4" s="3">
        <v>1158.1410123506778</v>
      </c>
      <c r="D4" s="9">
        <v>1556.4784979247236</v>
      </c>
      <c r="E4" s="9">
        <v>1529.9177781537824</v>
      </c>
      <c r="F4" s="9">
        <v>429.51115060766983</v>
      </c>
      <c r="G4" s="9">
        <v>269.75680667672066</v>
      </c>
      <c r="H4" s="9">
        <v>248.68733773498491</v>
      </c>
      <c r="I4" s="9">
        <v>225.27746542210048</v>
      </c>
      <c r="J4" s="9">
        <v>200.45348385016089</v>
      </c>
      <c r="K4" s="3"/>
      <c r="L4" s="3"/>
      <c r="M4" s="3"/>
      <c r="N4" s="3"/>
      <c r="O4" s="3"/>
      <c r="P4" s="3"/>
      <c r="Q4" s="3"/>
      <c r="R4" s="3"/>
    </row>
    <row r="5" spans="1:18">
      <c r="A5" s="10" t="s">
        <v>28</v>
      </c>
      <c r="B5" s="3">
        <v>637.18125037761251</v>
      </c>
      <c r="C5" s="3">
        <v>459.92293903005816</v>
      </c>
      <c r="D5" s="9">
        <v>374.06873754507717</v>
      </c>
      <c r="E5" s="9">
        <v>400.7471226690962</v>
      </c>
      <c r="F5" s="9">
        <v>395.32001579581146</v>
      </c>
      <c r="G5" s="9">
        <v>391.91401135744877</v>
      </c>
      <c r="H5" s="9">
        <v>382.26617294053602</v>
      </c>
      <c r="I5" s="9">
        <v>342.9597001635604</v>
      </c>
      <c r="J5" s="9">
        <v>335.93107528613831</v>
      </c>
      <c r="K5" s="3"/>
      <c r="L5" s="3"/>
      <c r="M5" s="3"/>
      <c r="N5" s="3"/>
      <c r="O5" s="3"/>
      <c r="P5" s="3"/>
      <c r="Q5" s="3"/>
      <c r="R5" s="3"/>
    </row>
    <row r="6" spans="1:18">
      <c r="A6" s="10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>
      <c r="A7" s="10"/>
      <c r="K7" s="3"/>
      <c r="L7" s="3"/>
      <c r="M7" s="3"/>
      <c r="N7" s="3"/>
      <c r="O7" s="3"/>
      <c r="P7" s="3"/>
      <c r="Q7" s="3"/>
      <c r="R7" s="3"/>
    </row>
    <row r="8" spans="1:18">
      <c r="A8" s="10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>
      <c r="A9" s="10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>
      <c r="A10" s="10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1:18">
      <c r="A11" s="10"/>
      <c r="K11" s="3"/>
      <c r="L11" s="3"/>
      <c r="M11" s="3"/>
      <c r="N11" s="3"/>
      <c r="O11" s="3"/>
      <c r="P11" s="3"/>
      <c r="Q11" s="3"/>
      <c r="R11" s="3"/>
    </row>
    <row r="12" spans="1:18">
      <c r="K12" s="3"/>
      <c r="L12" s="3"/>
      <c r="M12" s="3"/>
      <c r="N12" s="3"/>
      <c r="O12" s="3"/>
      <c r="P12" s="3"/>
      <c r="Q12" s="3"/>
      <c r="R12" s="3"/>
    </row>
    <row r="13" spans="1:18">
      <c r="K13" s="3"/>
      <c r="L13" s="3"/>
      <c r="M13" s="3"/>
      <c r="N13" s="3"/>
      <c r="O13" s="3"/>
      <c r="P13" s="3"/>
      <c r="Q13" s="3"/>
      <c r="R13" s="3"/>
    </row>
    <row r="14" spans="1:18">
      <c r="K14" s="3"/>
      <c r="L14" s="3"/>
      <c r="M14" s="3"/>
      <c r="N14" s="3"/>
      <c r="O14" s="3"/>
      <c r="P14" s="3"/>
      <c r="Q14" s="3"/>
      <c r="R14" s="3"/>
    </row>
    <row r="15" spans="1:18">
      <c r="K15" s="3"/>
      <c r="L15" s="3"/>
      <c r="M15" s="3"/>
      <c r="N15" s="3"/>
      <c r="O15" s="3"/>
      <c r="P15" s="3"/>
      <c r="Q15" s="3"/>
      <c r="R15" s="3"/>
    </row>
    <row r="16" spans="1:18">
      <c r="K16" s="3"/>
      <c r="L16" s="3"/>
      <c r="M16" s="3"/>
      <c r="N16" s="3"/>
      <c r="O16" s="3"/>
      <c r="P16" s="3"/>
      <c r="Q16" s="3"/>
      <c r="R16" s="3"/>
    </row>
    <row r="17" spans="1:18">
      <c r="K17" s="3"/>
      <c r="L17" s="3"/>
      <c r="M17" s="3"/>
      <c r="N17" s="3"/>
      <c r="O17" s="3"/>
      <c r="P17" s="3"/>
      <c r="Q17" s="3"/>
      <c r="R17" s="3"/>
    </row>
    <row r="18" spans="1:18">
      <c r="A18" s="10"/>
      <c r="K18" s="3"/>
      <c r="L18" s="3"/>
      <c r="M18" s="3"/>
      <c r="N18" s="3"/>
      <c r="O18" s="3"/>
      <c r="P18" s="3"/>
      <c r="Q18" s="3"/>
      <c r="R18" s="3"/>
    </row>
    <row r="19" spans="1:18">
      <c r="A19" s="10"/>
      <c r="K19" s="3"/>
      <c r="L19" s="3"/>
      <c r="M19" s="3"/>
      <c r="N19" s="3"/>
      <c r="O19" s="3"/>
      <c r="P19" s="3"/>
      <c r="Q19" s="3"/>
      <c r="R19" s="3"/>
    </row>
    <row r="20" spans="1:18">
      <c r="A20" s="10"/>
      <c r="K20" s="3"/>
      <c r="L20" s="3"/>
      <c r="M20" s="3"/>
      <c r="N20" s="3"/>
      <c r="O20" s="3"/>
      <c r="P20" s="3"/>
      <c r="Q20" s="3"/>
      <c r="R20" s="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7"/>
  <dimension ref="A2:AH14"/>
  <sheetViews>
    <sheetView zoomScaleNormal="100" workbookViewId="0">
      <selection activeCell="A3" sqref="A3"/>
    </sheetView>
  </sheetViews>
  <sheetFormatPr defaultRowHeight="15"/>
  <sheetData>
    <row r="2" spans="1:34" ht="17.25">
      <c r="A2" s="201" t="s">
        <v>324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34" ht="15.75">
      <c r="A3" s="3"/>
      <c r="B3" s="23">
        <v>1990</v>
      </c>
      <c r="C3" s="23">
        <v>1991</v>
      </c>
      <c r="D3" s="23">
        <v>1992</v>
      </c>
      <c r="E3" s="23">
        <v>1993</v>
      </c>
      <c r="F3" s="23">
        <v>1994</v>
      </c>
      <c r="G3" s="23">
        <v>1995</v>
      </c>
      <c r="H3" s="23">
        <v>1996</v>
      </c>
      <c r="I3" s="23">
        <v>1997</v>
      </c>
      <c r="J3" s="23">
        <v>1998</v>
      </c>
      <c r="K3" s="23">
        <v>1999</v>
      </c>
      <c r="L3" s="23">
        <v>2000</v>
      </c>
      <c r="M3" s="23">
        <v>2001</v>
      </c>
      <c r="N3" s="23">
        <v>2002</v>
      </c>
      <c r="O3" s="23">
        <v>2003</v>
      </c>
      <c r="P3" s="23">
        <v>2004</v>
      </c>
      <c r="Q3" s="23">
        <v>2005</v>
      </c>
      <c r="R3" s="23">
        <v>2006</v>
      </c>
      <c r="S3" s="23">
        <v>2007</v>
      </c>
      <c r="T3" s="23">
        <v>2008</v>
      </c>
      <c r="U3" s="23">
        <v>2009</v>
      </c>
      <c r="V3" s="23">
        <v>2010</v>
      </c>
      <c r="W3" s="23">
        <v>2011</v>
      </c>
      <c r="X3" s="23">
        <v>2012</v>
      </c>
      <c r="Y3" s="23">
        <v>2013</v>
      </c>
      <c r="Z3" s="23">
        <v>2014</v>
      </c>
      <c r="AA3" s="23">
        <v>2015</v>
      </c>
      <c r="AB3" s="23">
        <v>2016</v>
      </c>
      <c r="AC3" s="23">
        <v>2017</v>
      </c>
      <c r="AD3" s="23">
        <v>2018</v>
      </c>
      <c r="AE3" s="23">
        <v>2019</v>
      </c>
      <c r="AF3" s="23">
        <v>2020</v>
      </c>
      <c r="AG3" s="23">
        <v>2021</v>
      </c>
      <c r="AH3" s="23">
        <v>2022</v>
      </c>
    </row>
    <row r="4" spans="1:34" ht="15.75">
      <c r="A4" s="4" t="s">
        <v>0</v>
      </c>
      <c r="B4" s="13">
        <v>19076.500201858384</v>
      </c>
      <c r="C4" s="13">
        <v>16079.547132807835</v>
      </c>
      <c r="D4" s="13">
        <v>14080.889989713101</v>
      </c>
      <c r="E4" s="13">
        <v>12905.29473753377</v>
      </c>
      <c r="F4" s="13">
        <v>12059.754320901246</v>
      </c>
      <c r="G4" s="13">
        <v>11917.415778519226</v>
      </c>
      <c r="H4" s="13">
        <v>11930.945588079814</v>
      </c>
      <c r="I4" s="13">
        <v>11788.16525368196</v>
      </c>
      <c r="J4" s="13">
        <v>11811.700958203568</v>
      </c>
      <c r="K4" s="13">
        <v>12006.824361331926</v>
      </c>
      <c r="L4" s="13">
        <v>12342.729180977058</v>
      </c>
      <c r="M4" s="13">
        <v>13446.415694842435</v>
      </c>
      <c r="N4" s="13">
        <v>12765.287363714899</v>
      </c>
      <c r="O4" s="13">
        <v>13363.575099291846</v>
      </c>
      <c r="P4" s="13">
        <v>13054.486901577859</v>
      </c>
      <c r="Q4" s="13">
        <v>12125.376753163691</v>
      </c>
      <c r="R4" s="13">
        <v>11595.293450823556</v>
      </c>
      <c r="S4" s="13">
        <v>10876.954059752556</v>
      </c>
      <c r="T4" s="13">
        <v>10926.027677235305</v>
      </c>
      <c r="U4" s="13">
        <v>9808.9413714163602</v>
      </c>
      <c r="V4" s="13">
        <v>9491.5681027943065</v>
      </c>
      <c r="W4" s="13">
        <v>9635.3337064730313</v>
      </c>
      <c r="X4" s="13">
        <v>9238.9089825625306</v>
      </c>
      <c r="Y4" s="13">
        <v>8718.4933077720889</v>
      </c>
      <c r="Z4" s="13">
        <v>7558.7160679079252</v>
      </c>
      <c r="AA4" s="13">
        <v>8076.3428313281793</v>
      </c>
      <c r="AB4" s="13">
        <v>8021.7803088776391</v>
      </c>
      <c r="AC4" s="13">
        <v>7992.4319882742193</v>
      </c>
      <c r="AD4" s="13">
        <v>7761.499499483607</v>
      </c>
      <c r="AE4" s="13">
        <v>7378.2464280113281</v>
      </c>
      <c r="AF4" s="13">
        <v>6752.1791087529946</v>
      </c>
      <c r="AG4" s="13">
        <v>7308.6115582512766</v>
      </c>
      <c r="AH4" s="13">
        <v>6407.462899148647</v>
      </c>
    </row>
    <row r="5" spans="1:34" ht="15.75">
      <c r="A5" s="4" t="s">
        <v>1</v>
      </c>
      <c r="B5" s="13">
        <v>35171.305583956615</v>
      </c>
      <c r="C5" s="13">
        <v>30866.747346172</v>
      </c>
      <c r="D5" s="13">
        <v>27762.390190773818</v>
      </c>
      <c r="E5" s="13">
        <v>25804.453128470861</v>
      </c>
      <c r="F5" s="13">
        <v>24321.076687352808</v>
      </c>
      <c r="G5" s="13">
        <v>23726.4309556308</v>
      </c>
      <c r="H5" s="13">
        <v>23292.806153101752</v>
      </c>
      <c r="I5" s="13">
        <v>22781.910944735006</v>
      </c>
      <c r="J5" s="13">
        <v>22150.280892194554</v>
      </c>
      <c r="K5" s="13">
        <v>21787.807838082939</v>
      </c>
      <c r="L5" s="13">
        <v>21776.756110866962</v>
      </c>
      <c r="M5" s="13">
        <v>22939.71506247978</v>
      </c>
      <c r="N5" s="13">
        <v>21134.189252219803</v>
      </c>
      <c r="O5" s="13">
        <v>22591.654887066601</v>
      </c>
      <c r="P5" s="13">
        <v>21617.046010716494</v>
      </c>
      <c r="Q5" s="13">
        <v>20701.758998012574</v>
      </c>
      <c r="R5" s="13">
        <v>20799.57912304717</v>
      </c>
      <c r="S5" s="13">
        <v>19193.847496530019</v>
      </c>
      <c r="T5" s="13">
        <v>19066.633199933869</v>
      </c>
      <c r="U5" s="13">
        <v>17519.047297363064</v>
      </c>
      <c r="V5" s="13">
        <v>17155.751549839781</v>
      </c>
      <c r="W5" s="13">
        <v>18442.015913374395</v>
      </c>
      <c r="X5" s="13">
        <v>16278.373234105737</v>
      </c>
      <c r="Y5" s="13">
        <v>15899.76651662455</v>
      </c>
      <c r="Z5" s="13">
        <v>14860.523259640568</v>
      </c>
      <c r="AA5" s="13">
        <v>14845.33554299008</v>
      </c>
      <c r="AB5" s="13">
        <v>14730.273212988566</v>
      </c>
      <c r="AC5" s="13">
        <v>15126.803074550899</v>
      </c>
      <c r="AD5" s="13">
        <v>15393.043172709555</v>
      </c>
      <c r="AE5" s="13">
        <v>13705.737077697151</v>
      </c>
      <c r="AF5" s="13">
        <v>12683.166546127282</v>
      </c>
      <c r="AG5" s="13">
        <v>14340.927779703103</v>
      </c>
      <c r="AH5" s="13">
        <v>12330.315039140292</v>
      </c>
    </row>
    <row r="6" spans="1:34" ht="15.75">
      <c r="A6" s="4" t="s">
        <v>2</v>
      </c>
      <c r="B6" s="11">
        <v>46714.524084918834</v>
      </c>
      <c r="C6" s="11">
        <v>41432.856687893422</v>
      </c>
      <c r="D6" s="11">
        <v>37879.713188129695</v>
      </c>
      <c r="E6" s="11">
        <v>34315.520203248132</v>
      </c>
      <c r="F6" s="11">
        <v>32054.590067245917</v>
      </c>
      <c r="G6" s="11">
        <v>30934.490419005837</v>
      </c>
      <c r="H6" s="11">
        <v>30355.039165428534</v>
      </c>
      <c r="I6" s="11">
        <v>30250.951108633883</v>
      </c>
      <c r="J6" s="11">
        <v>29405.40019296273</v>
      </c>
      <c r="K6" s="11">
        <v>28904.03038962611</v>
      </c>
      <c r="L6" s="11">
        <v>28490.352053262952</v>
      </c>
      <c r="M6" s="11">
        <v>30118.507963511762</v>
      </c>
      <c r="N6" s="11">
        <v>27875.184694360425</v>
      </c>
      <c r="O6" s="11">
        <v>28900.088930358404</v>
      </c>
      <c r="P6" s="11">
        <v>27683.829273643605</v>
      </c>
      <c r="Q6" s="11">
        <v>27419.130202883756</v>
      </c>
      <c r="R6" s="11">
        <v>27469.512414205601</v>
      </c>
      <c r="S6" s="11">
        <v>25290.277254480188</v>
      </c>
      <c r="T6" s="11">
        <v>25409.322720338918</v>
      </c>
      <c r="U6" s="11">
        <v>23888.395554884151</v>
      </c>
      <c r="V6" s="11">
        <v>23866.655717582918</v>
      </c>
      <c r="W6" s="11">
        <v>23731.094709262841</v>
      </c>
      <c r="X6" s="11">
        <v>21830.718628349598</v>
      </c>
      <c r="Y6" s="11">
        <v>21727.439855736047</v>
      </c>
      <c r="Z6" s="11">
        <v>19681.205766243787</v>
      </c>
      <c r="AA6" s="11">
        <v>19779.175522952792</v>
      </c>
      <c r="AB6" s="11">
        <v>19716.277709197184</v>
      </c>
      <c r="AC6" s="11">
        <v>20533.052213126961</v>
      </c>
      <c r="AD6" s="11">
        <v>20256.818043457279</v>
      </c>
      <c r="AE6" s="11">
        <v>18462.603693999605</v>
      </c>
      <c r="AF6" s="11">
        <v>17345.287640044371</v>
      </c>
      <c r="AG6" s="11">
        <v>19658.78588944488</v>
      </c>
      <c r="AH6" s="11">
        <v>17158.794754141782</v>
      </c>
    </row>
    <row r="7" spans="1:34" ht="17.25">
      <c r="A7" s="5" t="s">
        <v>3</v>
      </c>
      <c r="B7" s="14">
        <v>56142.193323129686</v>
      </c>
      <c r="C7" s="14">
        <v>48657.921709737129</v>
      </c>
      <c r="D7" s="14">
        <v>44724.092667491823</v>
      </c>
      <c r="E7" s="14">
        <v>42202.352457250781</v>
      </c>
      <c r="F7" s="14">
        <v>40225.637564360477</v>
      </c>
      <c r="G7" s="14">
        <v>39963.109959608897</v>
      </c>
      <c r="H7" s="14">
        <v>39760.481073129071</v>
      </c>
      <c r="I7" s="14">
        <v>39696.534039314021</v>
      </c>
      <c r="J7" s="14">
        <v>38961.041025541257</v>
      </c>
      <c r="K7" s="14">
        <v>38075.993055548344</v>
      </c>
      <c r="L7" s="14">
        <v>36681.972528718914</v>
      </c>
      <c r="M7" s="14">
        <v>38500.425692259712</v>
      </c>
      <c r="N7" s="14">
        <v>37191.134528615978</v>
      </c>
      <c r="O7" s="14">
        <v>37772.556820097052</v>
      </c>
      <c r="P7" s="14">
        <v>37782.99851494137</v>
      </c>
      <c r="Q7" s="14">
        <v>37004.200754027479</v>
      </c>
      <c r="R7" s="14">
        <v>37882.236530508759</v>
      </c>
      <c r="S7" s="14">
        <v>35536.1030693621</v>
      </c>
      <c r="T7" s="14">
        <v>35539.056616893569</v>
      </c>
      <c r="U7" s="14">
        <v>32519.440797552103</v>
      </c>
      <c r="V7" s="14">
        <v>32864.670698785325</v>
      </c>
      <c r="W7" s="14">
        <v>32357.923543226731</v>
      </c>
      <c r="X7" s="14">
        <v>30381.421228327214</v>
      </c>
      <c r="Y7" s="14">
        <v>29997.797220977081</v>
      </c>
      <c r="Z7" s="14">
        <v>28184.641541369983</v>
      </c>
      <c r="AA7" s="14">
        <v>28469.904016933408</v>
      </c>
      <c r="AB7" s="14">
        <v>28605.262292866893</v>
      </c>
      <c r="AC7" s="14">
        <v>29707.255061931875</v>
      </c>
      <c r="AD7" s="14">
        <v>29458.084158390644</v>
      </c>
      <c r="AE7" s="14">
        <v>26812.984653664731</v>
      </c>
      <c r="AF7" s="14">
        <v>25141.838352683888</v>
      </c>
      <c r="AG7" s="14">
        <v>28864.812160408554</v>
      </c>
      <c r="AH7" s="14">
        <v>24695.03203027854</v>
      </c>
    </row>
    <row r="8" spans="1:34" ht="15.75">
      <c r="A8" s="4" t="s">
        <v>4</v>
      </c>
      <c r="B8" s="14">
        <v>62958.50969368696</v>
      </c>
      <c r="C8" s="14">
        <v>54446.278458287634</v>
      </c>
      <c r="D8" s="14">
        <v>49942.144935765682</v>
      </c>
      <c r="E8" s="14">
        <v>47157.821758709033</v>
      </c>
      <c r="F8" s="14">
        <v>44983.041400315298</v>
      </c>
      <c r="G8" s="14">
        <v>45454.033122628745</v>
      </c>
      <c r="H8" s="14">
        <v>45480.066148152415</v>
      </c>
      <c r="I8" s="14">
        <v>45500.565333097118</v>
      </c>
      <c r="J8" s="14">
        <v>45064.78509230163</v>
      </c>
      <c r="K8" s="14">
        <v>44032.150824609227</v>
      </c>
      <c r="L8" s="14">
        <v>42403.560361024254</v>
      </c>
      <c r="M8" s="14">
        <v>44643.178754421773</v>
      </c>
      <c r="N8" s="14">
        <v>43348.356195439075</v>
      </c>
      <c r="O8" s="14">
        <v>43850.101920267873</v>
      </c>
      <c r="P8" s="14">
        <v>44597.905997125083</v>
      </c>
      <c r="Q8" s="14">
        <v>44697.276258029524</v>
      </c>
      <c r="R8" s="14">
        <v>44723.363969715429</v>
      </c>
      <c r="S8" s="14">
        <v>43079.495221061028</v>
      </c>
      <c r="T8" s="14">
        <v>43434.691283394553</v>
      </c>
      <c r="U8" s="14">
        <v>39521.40375699252</v>
      </c>
      <c r="V8" s="14">
        <v>40286.150382362204</v>
      </c>
      <c r="W8" s="14">
        <v>39410.564664750025</v>
      </c>
      <c r="X8" s="14">
        <v>37310.01290443779</v>
      </c>
      <c r="Y8" s="14">
        <v>36858.410593685927</v>
      </c>
      <c r="Z8" s="14">
        <v>34792.465129353739</v>
      </c>
      <c r="AA8" s="14">
        <v>35763.308051285916</v>
      </c>
      <c r="AB8" s="14">
        <v>36144.843763640871</v>
      </c>
      <c r="AC8" s="14">
        <v>37390.199730435794</v>
      </c>
      <c r="AD8" s="14">
        <v>37266.739895035673</v>
      </c>
      <c r="AE8" s="14">
        <v>34936.033749664799</v>
      </c>
      <c r="AF8" s="14">
        <v>32203.336470934861</v>
      </c>
      <c r="AG8" s="14">
        <v>36387.495140297506</v>
      </c>
      <c r="AH8" s="14">
        <v>32473.879569851553</v>
      </c>
    </row>
    <row r="9" spans="1:34" ht="15.75">
      <c r="A9" s="4" t="s">
        <v>5</v>
      </c>
      <c r="B9" s="14">
        <v>68726.189571859984</v>
      </c>
      <c r="C9" s="14">
        <v>59582.628528079673</v>
      </c>
      <c r="D9" s="14">
        <v>54256.976586560864</v>
      </c>
      <c r="E9" s="14">
        <v>50800.737776328031</v>
      </c>
      <c r="F9" s="14">
        <v>48437.588481703511</v>
      </c>
      <c r="G9" s="14">
        <v>48963.500308556169</v>
      </c>
      <c r="H9" s="14">
        <v>48871.374517001233</v>
      </c>
      <c r="I9" s="14">
        <v>48799.026782848203</v>
      </c>
      <c r="J9" s="14">
        <v>48005.121611920898</v>
      </c>
      <c r="K9" s="14">
        <v>46838.526716398352</v>
      </c>
      <c r="L9" s="14">
        <v>45135.266810278197</v>
      </c>
      <c r="M9" s="14">
        <v>47481.999593317916</v>
      </c>
      <c r="N9" s="14">
        <v>46180.022538800557</v>
      </c>
      <c r="O9" s="14">
        <v>46513.112758308926</v>
      </c>
      <c r="P9" s="14">
        <v>47107.841255496729</v>
      </c>
      <c r="Q9" s="14">
        <v>47231.935096662099</v>
      </c>
      <c r="R9" s="14">
        <v>47034.045884499632</v>
      </c>
      <c r="S9" s="14">
        <v>45427.157116800932</v>
      </c>
      <c r="T9" s="14">
        <v>45853.430966519823</v>
      </c>
      <c r="U9" s="14">
        <v>41735.131866607662</v>
      </c>
      <c r="V9" s="14">
        <v>42686.66590255656</v>
      </c>
      <c r="W9" s="14">
        <v>41583.350779659595</v>
      </c>
      <c r="X9" s="14">
        <v>39442.924345340725</v>
      </c>
      <c r="Y9" s="14">
        <v>39103.896704943691</v>
      </c>
      <c r="Z9" s="14">
        <v>37147.170532097836</v>
      </c>
      <c r="AA9" s="14">
        <v>37892.330792490597</v>
      </c>
      <c r="AB9" s="14">
        <v>38404.109875462498</v>
      </c>
      <c r="AC9" s="14">
        <v>39521.536140267643</v>
      </c>
      <c r="AD9" s="14">
        <v>39370.905078008116</v>
      </c>
      <c r="AE9" s="14">
        <v>37076.165441705707</v>
      </c>
      <c r="AF9" s="14">
        <v>34371.405814556376</v>
      </c>
      <c r="AG9" s="14">
        <v>38420.568191552185</v>
      </c>
      <c r="AH9" s="14">
        <v>34408.3062802766</v>
      </c>
    </row>
    <row r="10" spans="1:34" ht="15.75">
      <c r="A10" s="4" t="s">
        <v>6</v>
      </c>
      <c r="B10" s="14">
        <v>70121.221842323532</v>
      </c>
      <c r="C10" s="14">
        <v>60992.57500384115</v>
      </c>
      <c r="D10" s="14">
        <v>55662.181451441676</v>
      </c>
      <c r="E10" s="14">
        <v>52209.799245985472</v>
      </c>
      <c r="F10" s="14">
        <v>49769.435149792851</v>
      </c>
      <c r="G10" s="14">
        <v>50298.359168174713</v>
      </c>
      <c r="H10" s="14">
        <v>50209.267274940568</v>
      </c>
      <c r="I10" s="14">
        <v>50161.275277565925</v>
      </c>
      <c r="J10" s="14">
        <v>49394.152603482056</v>
      </c>
      <c r="K10" s="14">
        <v>48246.030657796779</v>
      </c>
      <c r="L10" s="14">
        <v>46573.718558883302</v>
      </c>
      <c r="M10" s="14">
        <v>48948.047663792102</v>
      </c>
      <c r="N10" s="14">
        <v>47734.406943690112</v>
      </c>
      <c r="O10" s="14">
        <v>48086.910699647276</v>
      </c>
      <c r="P10" s="14">
        <v>48720.469119174435</v>
      </c>
      <c r="Q10" s="14">
        <v>48842.074047123162</v>
      </c>
      <c r="R10" s="14">
        <v>48724.06554154733</v>
      </c>
      <c r="S10" s="14">
        <v>47048.895148030439</v>
      </c>
      <c r="T10" s="14">
        <v>47510.039287717402</v>
      </c>
      <c r="U10" s="14">
        <v>43434.068997262446</v>
      </c>
      <c r="V10" s="14">
        <v>44429.55306912239</v>
      </c>
      <c r="W10" s="14">
        <v>43374.191708841034</v>
      </c>
      <c r="X10" s="14">
        <v>41260.486041462013</v>
      </c>
      <c r="Y10" s="14">
        <v>40937.225152272978</v>
      </c>
      <c r="Z10" s="14">
        <v>38976.484928835162</v>
      </c>
      <c r="AA10" s="14">
        <v>39837.736384207172</v>
      </c>
      <c r="AB10" s="14">
        <v>40286.131673654105</v>
      </c>
      <c r="AC10" s="14">
        <v>41443.839559291198</v>
      </c>
      <c r="AD10" s="14">
        <v>41317.727396770926</v>
      </c>
      <c r="AE10" s="14">
        <v>39006.712677175507</v>
      </c>
      <c r="AF10" s="14">
        <v>36345.885750501337</v>
      </c>
      <c r="AG10" s="14">
        <v>40363.781309059821</v>
      </c>
      <c r="AH10" s="14">
        <v>36338.226830246749</v>
      </c>
    </row>
    <row r="11" spans="1:34" ht="15.75">
      <c r="A11" s="4" t="s">
        <v>7</v>
      </c>
      <c r="B11" s="14">
        <v>73367.554419059685</v>
      </c>
      <c r="C11" s="14">
        <v>64113.275026127048</v>
      </c>
      <c r="D11" s="14">
        <v>58682.585876668149</v>
      </c>
      <c r="E11" s="14">
        <v>55098.132536904413</v>
      </c>
      <c r="F11" s="14">
        <v>52582.405611387141</v>
      </c>
      <c r="G11" s="14">
        <v>53097.986028216859</v>
      </c>
      <c r="H11" s="14">
        <v>52952.35922023109</v>
      </c>
      <c r="I11" s="14">
        <v>52747.07271579458</v>
      </c>
      <c r="J11" s="14">
        <v>52014.270218203448</v>
      </c>
      <c r="K11" s="14">
        <v>50761.75977921304</v>
      </c>
      <c r="L11" s="14">
        <v>48838.637088671472</v>
      </c>
      <c r="M11" s="14">
        <v>51068.494341289443</v>
      </c>
      <c r="N11" s="14">
        <v>49794.419382173473</v>
      </c>
      <c r="O11" s="14">
        <v>50028.554610903477</v>
      </c>
      <c r="P11" s="14">
        <v>50647.9102877041</v>
      </c>
      <c r="Q11" s="14">
        <v>50615.54825689557</v>
      </c>
      <c r="R11" s="14">
        <v>50635.227504165465</v>
      </c>
      <c r="S11" s="14">
        <v>48831.190049830664</v>
      </c>
      <c r="T11" s="14">
        <v>49306.759903804224</v>
      </c>
      <c r="U11" s="14">
        <v>45087.153734910629</v>
      </c>
      <c r="V11" s="14">
        <v>45839.555638262711</v>
      </c>
      <c r="W11" s="14">
        <v>44754.808630475287</v>
      </c>
      <c r="X11" s="14">
        <v>42396.044531591178</v>
      </c>
      <c r="Y11" s="14">
        <v>42073.425411939483</v>
      </c>
      <c r="Z11" s="14">
        <v>40053.932390384529</v>
      </c>
      <c r="AA11" s="14">
        <v>40786.155858190716</v>
      </c>
      <c r="AB11" s="14">
        <v>41226.186467671418</v>
      </c>
      <c r="AC11" s="14">
        <v>42354.41366196434</v>
      </c>
      <c r="AD11" s="14">
        <v>42165.811691329982</v>
      </c>
      <c r="AE11" s="14">
        <v>39865.325782068845</v>
      </c>
      <c r="AF11" s="14">
        <v>37131.015548725409</v>
      </c>
      <c r="AG11" s="14">
        <v>41162.467972247221</v>
      </c>
      <c r="AH11" s="14">
        <v>37012.711722809159</v>
      </c>
    </row>
    <row r="12" spans="1:34" ht="15.75">
      <c r="A12" s="4" t="s">
        <v>8</v>
      </c>
      <c r="B12" s="16">
        <v>-8892.5278849254173</v>
      </c>
      <c r="C12" s="16">
        <v>-9719.5770666981825</v>
      </c>
      <c r="D12" s="16">
        <v>-10348.907326078521</v>
      </c>
      <c r="E12" s="16">
        <v>-10138.099314041307</v>
      </c>
      <c r="F12" s="16">
        <v>-9577.923514968883</v>
      </c>
      <c r="G12" s="16">
        <v>-9030.4261702514959</v>
      </c>
      <c r="H12" s="16">
        <v>-8939.2118332691734</v>
      </c>
      <c r="I12" s="16">
        <v>-8727.3035539505672</v>
      </c>
      <c r="J12" s="16">
        <v>-9793.7377828440913</v>
      </c>
      <c r="K12" s="16">
        <v>-8953.3423791782134</v>
      </c>
      <c r="L12" s="16">
        <v>-8922.5339352460633</v>
      </c>
      <c r="M12" s="16">
        <v>-8243.5162680249123</v>
      </c>
      <c r="N12" s="16">
        <v>-8721.8218795186967</v>
      </c>
      <c r="O12" s="16">
        <v>-8146.4547541259381</v>
      </c>
      <c r="P12" s="16">
        <v>-8154.3818055496113</v>
      </c>
      <c r="Q12" s="16">
        <v>-4264.7737827130768</v>
      </c>
      <c r="R12" s="16">
        <v>-7358.4140025533379</v>
      </c>
      <c r="S12" s="16">
        <v>-6911.611073838013</v>
      </c>
      <c r="T12" s="16">
        <v>-5818.2377462185414</v>
      </c>
      <c r="U12" s="16">
        <v>-5589.242736778484</v>
      </c>
      <c r="V12" s="16">
        <v>-4704.3643991814633</v>
      </c>
      <c r="W12" s="16">
        <v>-5066.3288458303778</v>
      </c>
      <c r="X12" s="16">
        <v>-6167.0202987603388</v>
      </c>
      <c r="Y12" s="16">
        <v>-6937.1106211671795</v>
      </c>
      <c r="Z12" s="16">
        <v>-4755.3555286207984</v>
      </c>
      <c r="AA12" s="16">
        <v>-5234.265588149683</v>
      </c>
      <c r="AB12" s="16">
        <v>-5312.7016007775846</v>
      </c>
      <c r="AC12" s="16">
        <v>-5204.2481043815505</v>
      </c>
      <c r="AD12" s="16">
        <v>-4231.3099344017246</v>
      </c>
      <c r="AE12" s="16">
        <v>-4994.4712216210901</v>
      </c>
      <c r="AF12" s="16">
        <v>-7178.9821819528743</v>
      </c>
      <c r="AG12" s="16">
        <v>-7211.4151304160614</v>
      </c>
      <c r="AH12" s="16">
        <v>-7225.740884526539</v>
      </c>
    </row>
    <row r="13" spans="1:34" ht="15.75">
      <c r="A13" s="4" t="s">
        <v>9</v>
      </c>
      <c r="B13" s="15">
        <v>29013.761940360422</v>
      </c>
      <c r="C13" s="15">
        <v>29013.761940360422</v>
      </c>
      <c r="D13" s="15">
        <v>29013.761940360422</v>
      </c>
      <c r="E13" s="15">
        <v>29013.761940360422</v>
      </c>
      <c r="F13" s="15">
        <v>29013.761940360422</v>
      </c>
      <c r="G13" s="15">
        <v>29013.761940360422</v>
      </c>
      <c r="H13" s="15">
        <v>29013.761940360422</v>
      </c>
      <c r="I13" s="15">
        <v>29013.761940360422</v>
      </c>
      <c r="J13" s="15">
        <v>29013.761940360422</v>
      </c>
      <c r="K13" s="15">
        <v>29013.761940360422</v>
      </c>
      <c r="L13" s="15">
        <v>29013.761940360422</v>
      </c>
      <c r="M13" s="15">
        <v>29013.761940360422</v>
      </c>
      <c r="N13" s="15">
        <v>29013.761940360422</v>
      </c>
      <c r="O13" s="15">
        <v>29013.761940360422</v>
      </c>
      <c r="P13" s="15">
        <v>29013.761940360422</v>
      </c>
      <c r="Q13" s="15">
        <v>29013.761940360422</v>
      </c>
      <c r="R13" s="15">
        <v>29013.761940360422</v>
      </c>
      <c r="S13" s="15">
        <v>29013.761940360422</v>
      </c>
      <c r="T13" s="15">
        <v>29013.761940360422</v>
      </c>
      <c r="U13" s="15">
        <v>29013.761940360422</v>
      </c>
      <c r="V13" s="15">
        <v>29013.761940360422</v>
      </c>
      <c r="W13" s="15">
        <v>29013.761940360422</v>
      </c>
      <c r="X13" s="15">
        <v>29013.761940360422</v>
      </c>
      <c r="Y13" s="15">
        <v>29013.761940360422</v>
      </c>
      <c r="Z13" s="15">
        <v>29013.761940360422</v>
      </c>
      <c r="AA13" s="15">
        <v>29013.761940360422</v>
      </c>
      <c r="AB13" s="15">
        <v>29013.761940360422</v>
      </c>
      <c r="AC13" s="15">
        <v>29013.761940360422</v>
      </c>
      <c r="AD13" s="15">
        <v>29013.761940360422</v>
      </c>
      <c r="AE13" s="15">
        <v>29013.761940360422</v>
      </c>
      <c r="AF13" s="15">
        <v>29013.761940360422</v>
      </c>
      <c r="AG13" s="15">
        <v>29013.761940360422</v>
      </c>
      <c r="AH13" s="15">
        <v>29013.761940360422</v>
      </c>
    </row>
    <row r="14" spans="1:34" ht="15.75">
      <c r="A14" s="4" t="s">
        <v>10</v>
      </c>
      <c r="B14" s="24">
        <v>64475.026534134267</v>
      </c>
      <c r="C14" s="24">
        <v>54393.697959428864</v>
      </c>
      <c r="D14" s="24">
        <v>48333.678550589626</v>
      </c>
      <c r="E14" s="24">
        <v>44960.033222863109</v>
      </c>
      <c r="F14" s="24">
        <v>43004.482096418258</v>
      </c>
      <c r="G14" s="24">
        <v>44067.55985796536</v>
      </c>
      <c r="H14" s="24">
        <v>44013.147386961915</v>
      </c>
      <c r="I14" s="24">
        <v>44019.769161844015</v>
      </c>
      <c r="J14" s="24">
        <v>42220.532435359361</v>
      </c>
      <c r="K14" s="24">
        <v>41808.417400034828</v>
      </c>
      <c r="L14" s="24">
        <v>39916.103153425407</v>
      </c>
      <c r="M14" s="24">
        <v>42824.97807326453</v>
      </c>
      <c r="N14" s="24">
        <v>41072.597502654775</v>
      </c>
      <c r="O14" s="24">
        <v>41882.099856777539</v>
      </c>
      <c r="P14" s="24">
        <v>42493.528482154492</v>
      </c>
      <c r="Q14" s="24">
        <v>46350.774474182494</v>
      </c>
      <c r="R14" s="24">
        <v>43276.813501612123</v>
      </c>
      <c r="S14" s="24">
        <v>41919.578975992648</v>
      </c>
      <c r="T14" s="24">
        <v>43488.522157585685</v>
      </c>
      <c r="U14" s="24">
        <v>39497.910998132145</v>
      </c>
      <c r="V14" s="24">
        <v>41135.19123908125</v>
      </c>
      <c r="W14" s="24">
        <v>39688.479784644907</v>
      </c>
      <c r="X14" s="24">
        <v>36229.024232830838</v>
      </c>
      <c r="Y14" s="24">
        <v>35136.314790772303</v>
      </c>
      <c r="Z14" s="24">
        <v>35298.57686176373</v>
      </c>
      <c r="AA14" s="24">
        <v>35551.890270041033</v>
      </c>
      <c r="AB14" s="24">
        <v>35913.484866893836</v>
      </c>
      <c r="AC14" s="24">
        <v>37150.16555758279</v>
      </c>
      <c r="AD14" s="24">
        <v>37934.501756928257</v>
      </c>
      <c r="AE14" s="24">
        <v>34870.854560447755</v>
      </c>
      <c r="AF14" s="24">
        <v>29952.033366772535</v>
      </c>
      <c r="AG14" s="24">
        <v>33951.052841831159</v>
      </c>
      <c r="AH14" s="24">
        <v>29786.970838282621</v>
      </c>
    </row>
  </sheetData>
  <pageMargins left="0.7" right="0.7" top="0.75" bottom="0.75" header="0.3" footer="0.3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0"/>
  <dimension ref="A2:H9"/>
  <sheetViews>
    <sheetView workbookViewId="0">
      <selection activeCell="M6" sqref="M6"/>
    </sheetView>
  </sheetViews>
  <sheetFormatPr defaultRowHeight="15"/>
  <sheetData>
    <row r="2" spans="1:8" ht="17.25">
      <c r="A2" s="199" t="s">
        <v>468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t="s">
        <v>125</v>
      </c>
      <c r="B4" s="2">
        <v>164.84337247995185</v>
      </c>
      <c r="C4" s="2">
        <v>265.78112523204868</v>
      </c>
      <c r="D4" s="2">
        <v>272.68504642510055</v>
      </c>
      <c r="E4" s="2">
        <v>271.66184350847197</v>
      </c>
      <c r="F4" s="2">
        <v>298.59232751844149</v>
      </c>
      <c r="G4" s="2">
        <v>323.01903521472667</v>
      </c>
      <c r="H4" s="2">
        <v>347.80784177872277</v>
      </c>
    </row>
    <row r="5" spans="1:8">
      <c r="A5" t="s">
        <v>126</v>
      </c>
      <c r="B5" s="2">
        <v>-3763.6552184034167</v>
      </c>
      <c r="C5" s="2">
        <v>-3145.3594514056695</v>
      </c>
      <c r="D5" s="2">
        <v>-2681.8181562769951</v>
      </c>
      <c r="E5" s="2">
        <v>-2083.0939089306153</v>
      </c>
      <c r="F5" s="2">
        <v>-1808.8389847457049</v>
      </c>
      <c r="G5" s="2">
        <v>-2689.1526633668495</v>
      </c>
      <c r="H5" s="2">
        <v>-3815.4022749526634</v>
      </c>
    </row>
    <row r="6" spans="1:8">
      <c r="A6" t="s">
        <v>127</v>
      </c>
      <c r="B6" s="2">
        <v>-4917.2052178331651</v>
      </c>
      <c r="C6" s="2">
        <v>-4191.860863022659</v>
      </c>
      <c r="D6" s="2">
        <v>-3740.8653445951991</v>
      </c>
      <c r="E6" s="2">
        <v>-3311.286923315768</v>
      </c>
      <c r="F6" s="2">
        <v>-3124.7588281472072</v>
      </c>
      <c r="G6" s="2">
        <v>-4100.478803646939</v>
      </c>
      <c r="H6" s="2">
        <v>-5364.8188330893599</v>
      </c>
    </row>
    <row r="7" spans="1:8">
      <c r="A7" t="s">
        <v>128</v>
      </c>
      <c r="B7" s="2">
        <v>-5562.119056565155</v>
      </c>
      <c r="C7" s="2">
        <v>-4948.5880497632234</v>
      </c>
      <c r="D7" s="2">
        <v>-4378.82063199606</v>
      </c>
      <c r="E7" s="2">
        <v>-3841.1378061249416</v>
      </c>
      <c r="F7" s="2">
        <v>-3580.0416167313601</v>
      </c>
      <c r="G7" s="2">
        <v>-4492.6421144397773</v>
      </c>
      <c r="H7" s="2">
        <v>-5715.6680727247694</v>
      </c>
    </row>
    <row r="8" spans="1:8">
      <c r="A8" t="s">
        <v>129</v>
      </c>
      <c r="B8" s="2">
        <v>-5680.1396323882436</v>
      </c>
      <c r="C8" s="2">
        <v>-4954.4084498069524</v>
      </c>
      <c r="D8" s="2">
        <v>-4371.7005859623387</v>
      </c>
      <c r="E8" s="2">
        <v>-3872.3379419280886</v>
      </c>
      <c r="F8" s="2">
        <v>-3837.7907688342261</v>
      </c>
      <c r="G8" s="2">
        <v>-4834.8708451940383</v>
      </c>
      <c r="H8" s="2">
        <v>-6306.9490850936909</v>
      </c>
    </row>
    <row r="9" spans="1:8">
      <c r="A9" t="s">
        <v>10</v>
      </c>
      <c r="B9" s="2">
        <v>-5515.2962599082921</v>
      </c>
      <c r="C9" s="2">
        <v>-4688.6273245749035</v>
      </c>
      <c r="D9" s="2">
        <v>-4099.0155395372385</v>
      </c>
      <c r="E9" s="2">
        <v>-3600.6760984196167</v>
      </c>
      <c r="F9" s="2">
        <v>-3539.1984413157847</v>
      </c>
      <c r="G9" s="2">
        <v>-4511.8518099793118</v>
      </c>
      <c r="H9" s="2">
        <v>-5959.1412433149671</v>
      </c>
    </row>
  </sheetData>
  <pageMargins left="0.7" right="0.7" top="0.75" bottom="0.75" header="0.3" footer="0.3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0"/>
  <dimension ref="A2:G38"/>
  <sheetViews>
    <sheetView zoomScaleNormal="100" workbookViewId="0">
      <selection activeCell="A3" sqref="A3"/>
    </sheetView>
  </sheetViews>
  <sheetFormatPr defaultRowHeight="15"/>
  <cols>
    <col min="1" max="1" width="35.28515625" style="70" bestFit="1" customWidth="1"/>
    <col min="2" max="16384" width="9.140625" style="70"/>
  </cols>
  <sheetData>
    <row r="2" spans="1:6" ht="17.25">
      <c r="A2" s="208" t="s">
        <v>467</v>
      </c>
      <c r="B2" s="71"/>
      <c r="C2" s="71"/>
      <c r="D2" s="71"/>
      <c r="E2" s="71"/>
      <c r="F2" s="71"/>
    </row>
    <row r="3" spans="1:6">
      <c r="B3" s="135" t="s">
        <v>177</v>
      </c>
      <c r="C3" s="135" t="s">
        <v>173</v>
      </c>
      <c r="D3" s="135" t="s">
        <v>174</v>
      </c>
      <c r="E3" s="135" t="s">
        <v>175</v>
      </c>
      <c r="F3" s="135" t="s">
        <v>176</v>
      </c>
    </row>
    <row r="4" spans="1:6">
      <c r="A4" s="70" t="s">
        <v>117</v>
      </c>
      <c r="B4" s="72">
        <v>15400.114910772778</v>
      </c>
      <c r="C4" s="72">
        <v>12039.562559415903</v>
      </c>
      <c r="D4" s="72">
        <v>10629.271863650569</v>
      </c>
      <c r="E4" s="72">
        <v>18705.981828394993</v>
      </c>
      <c r="F4" s="72">
        <v>7325.0793355747792</v>
      </c>
    </row>
    <row r="5" spans="1:6">
      <c r="A5" s="70" t="s">
        <v>4</v>
      </c>
      <c r="B5" s="72">
        <v>6770.0949168618272</v>
      </c>
      <c r="C5" s="72">
        <v>8662.4843217599009</v>
      </c>
      <c r="D5" s="72">
        <v>3864.3603689696047</v>
      </c>
      <c r="E5" s="72">
        <v>6053.312208689923</v>
      </c>
      <c r="F5" s="72">
        <v>2480.0471197151119</v>
      </c>
    </row>
    <row r="6" spans="1:6">
      <c r="A6" s="70" t="s">
        <v>30</v>
      </c>
      <c r="B6" s="72">
        <v>5808.7578998657918</v>
      </c>
      <c r="C6" s="72">
        <v>1182.344854349767</v>
      </c>
      <c r="D6" s="72">
        <v>1331.0735350977775</v>
      </c>
      <c r="E6" s="72">
        <v>1345.6702335537639</v>
      </c>
      <c r="F6" s="72">
        <v>2714.9747366693337</v>
      </c>
    </row>
    <row r="7" spans="1:6">
      <c r="A7" s="70" t="s">
        <v>15</v>
      </c>
      <c r="B7" s="72">
        <v>1892.400877899785</v>
      </c>
      <c r="C7" s="72">
        <v>1422.9757715319502</v>
      </c>
      <c r="D7" s="72">
        <v>3929.5907210134137</v>
      </c>
      <c r="E7" s="72">
        <v>8796.1630467664036</v>
      </c>
      <c r="F7" s="72">
        <v>1510.0187462128988</v>
      </c>
    </row>
    <row r="8" spans="1:6">
      <c r="A8" s="70" t="s">
        <v>31</v>
      </c>
      <c r="B8" s="72">
        <v>928.86121614537296</v>
      </c>
      <c r="C8" s="72">
        <v>771.75761177428467</v>
      </c>
      <c r="D8" s="72">
        <v>1504.2472385697729</v>
      </c>
      <c r="E8" s="72">
        <v>2510.8363393849013</v>
      </c>
      <c r="F8" s="72">
        <v>620.03873297743485</v>
      </c>
    </row>
    <row r="10" spans="1:6">
      <c r="A10" s="70" t="s">
        <v>118</v>
      </c>
      <c r="B10" s="73">
        <v>1.0219500938820871</v>
      </c>
      <c r="C10" s="73">
        <v>1.4725081584427995</v>
      </c>
      <c r="D10" s="73">
        <v>1.2178731170740407</v>
      </c>
      <c r="E10" s="73">
        <v>2.0242377469373314</v>
      </c>
      <c r="F10" s="73">
        <v>0.75378930569442903</v>
      </c>
    </row>
    <row r="11" spans="1:6">
      <c r="A11" t="s">
        <v>205</v>
      </c>
      <c r="B11">
        <v>150.6934145117819</v>
      </c>
      <c r="C11">
        <v>163.52456168593221</v>
      </c>
      <c r="D11">
        <v>174.55466771756258</v>
      </c>
      <c r="E11">
        <v>184.82000799260973</v>
      </c>
      <c r="F11">
        <v>194.35349587048182</v>
      </c>
    </row>
    <row r="12" spans="1:6">
      <c r="B12" s="72"/>
      <c r="C12" s="72"/>
      <c r="D12" s="72"/>
      <c r="E12" s="72"/>
      <c r="F12" s="72"/>
    </row>
    <row r="13" spans="1:6">
      <c r="B13" s="72"/>
      <c r="C13" s="72"/>
      <c r="D13" s="72"/>
      <c r="E13" s="72"/>
      <c r="F13" s="72"/>
    </row>
    <row r="14" spans="1:6">
      <c r="B14" s="72"/>
      <c r="C14" s="72"/>
      <c r="D14" s="72"/>
      <c r="E14" s="72"/>
      <c r="F14" s="72"/>
    </row>
    <row r="15" spans="1:6">
      <c r="B15" s="72"/>
      <c r="C15" s="72"/>
      <c r="D15" s="72"/>
      <c r="E15" s="72"/>
      <c r="F15" s="72"/>
    </row>
    <row r="19" spans="2:7">
      <c r="B19" s="72"/>
      <c r="C19" s="72"/>
      <c r="D19" s="72"/>
      <c r="E19" s="72"/>
      <c r="F19" s="72"/>
    </row>
    <row r="20" spans="2:7">
      <c r="B20" s="72"/>
      <c r="C20" s="72"/>
      <c r="D20" s="72"/>
      <c r="E20" s="72"/>
      <c r="F20" s="72"/>
    </row>
    <row r="21" spans="2:7">
      <c r="B21" s="72"/>
      <c r="C21" s="72"/>
      <c r="D21" s="72"/>
      <c r="E21" s="72"/>
      <c r="F21" s="72"/>
    </row>
    <row r="22" spans="2:7">
      <c r="B22" s="72"/>
      <c r="C22" s="72"/>
      <c r="D22" s="72"/>
      <c r="E22" s="72"/>
      <c r="F22" s="72"/>
    </row>
    <row r="23" spans="2:7">
      <c r="B23" s="72"/>
      <c r="C23" s="72"/>
      <c r="D23" s="72"/>
      <c r="E23" s="72"/>
      <c r="F23" s="72"/>
    </row>
    <row r="25" spans="2:7">
      <c r="G25" s="72"/>
    </row>
    <row r="26" spans="2:7">
      <c r="G26" s="72"/>
    </row>
    <row r="35" spans="2:5">
      <c r="B35" s="72"/>
      <c r="C35" s="72"/>
      <c r="D35" s="72"/>
      <c r="E35" s="72"/>
    </row>
    <row r="36" spans="2:5">
      <c r="B36" s="72"/>
      <c r="C36" s="72"/>
      <c r="D36" s="72"/>
      <c r="E36" s="72"/>
    </row>
    <row r="37" spans="2:5">
      <c r="B37" s="72"/>
      <c r="C37" s="72"/>
      <c r="D37" s="72"/>
      <c r="E37" s="72"/>
    </row>
    <row r="38" spans="2:5">
      <c r="B38" s="72"/>
      <c r="C38" s="72"/>
      <c r="D38" s="72"/>
      <c r="E38" s="72"/>
    </row>
  </sheetData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9"/>
  <dimension ref="A2:H35"/>
  <sheetViews>
    <sheetView zoomScale="115" zoomScaleNormal="115" workbookViewId="0">
      <selection activeCell="D6" sqref="D6"/>
    </sheetView>
  </sheetViews>
  <sheetFormatPr defaultRowHeight="15"/>
  <cols>
    <col min="1" max="1" width="27.5703125" style="70" bestFit="1" customWidth="1"/>
    <col min="2" max="16384" width="9.140625" style="70"/>
  </cols>
  <sheetData>
    <row r="2" spans="1:8" ht="17.25">
      <c r="A2" s="209" t="s">
        <v>466</v>
      </c>
      <c r="H2" s="72"/>
    </row>
    <row r="3" spans="1:8">
      <c r="A3" s="70" t="s">
        <v>123</v>
      </c>
      <c r="B3" s="72">
        <v>2030</v>
      </c>
      <c r="C3" s="72">
        <v>2035</v>
      </c>
      <c r="D3" s="72">
        <v>2040</v>
      </c>
      <c r="E3" s="72">
        <v>2045</v>
      </c>
      <c r="F3" s="72">
        <v>2050</v>
      </c>
    </row>
    <row r="4" spans="1:8">
      <c r="A4" s="70" t="s">
        <v>119</v>
      </c>
      <c r="B4" s="72">
        <v>1245.3117107358348</v>
      </c>
      <c r="C4" s="72">
        <v>2923.7414158069487</v>
      </c>
      <c r="D4" s="72">
        <v>3977.7641911616183</v>
      </c>
      <c r="E4" s="72">
        <v>4613.4574470960915</v>
      </c>
      <c r="F4" s="72">
        <v>5389.0145171420099</v>
      </c>
    </row>
    <row r="5" spans="1:8">
      <c r="A5" s="70" t="s">
        <v>120</v>
      </c>
      <c r="B5" s="72">
        <v>781.47944749343515</v>
      </c>
      <c r="C5" s="72">
        <v>1463.9480952790905</v>
      </c>
      <c r="D5" s="72">
        <v>2222.4383255949338</v>
      </c>
      <c r="E5" s="72">
        <v>3291.215284695093</v>
      </c>
      <c r="F5" s="72">
        <v>3946.7148714115074</v>
      </c>
    </row>
    <row r="6" spans="1:8">
      <c r="A6" s="70" t="s">
        <v>121</v>
      </c>
      <c r="B6" s="72">
        <v>102.04244507349276</v>
      </c>
      <c r="C6" s="72">
        <v>156.72699577223642</v>
      </c>
      <c r="D6" s="72">
        <v>599.4103751016911</v>
      </c>
      <c r="E6" s="72">
        <v>820.29327014817954</v>
      </c>
      <c r="F6" s="72">
        <v>797.62469896553057</v>
      </c>
    </row>
    <row r="7" spans="1:8">
      <c r="A7" s="70" t="s">
        <v>122</v>
      </c>
      <c r="B7" s="72">
        <v>2128.8336033027626</v>
      </c>
      <c r="C7" s="72">
        <v>4544.4165068582752</v>
      </c>
      <c r="D7" s="72">
        <v>6799.6128918582435</v>
      </c>
      <c r="E7" s="72">
        <v>8724.9660019393632</v>
      </c>
      <c r="F7" s="72">
        <v>10133.354087519048</v>
      </c>
    </row>
    <row r="8" spans="1:8">
      <c r="B8" s="72"/>
      <c r="C8" s="72"/>
      <c r="D8" s="72"/>
      <c r="E8" s="72"/>
      <c r="F8" s="72"/>
    </row>
    <row r="9" spans="1:8">
      <c r="B9" s="72"/>
      <c r="C9" s="72"/>
      <c r="D9" s="72"/>
      <c r="E9" s="72"/>
      <c r="F9" s="72"/>
    </row>
    <row r="10" spans="1:8">
      <c r="B10" s="72"/>
      <c r="C10" s="72"/>
      <c r="D10" s="72"/>
      <c r="E10" s="72"/>
      <c r="F10" s="72"/>
    </row>
    <row r="11" spans="1:8">
      <c r="B11" s="72"/>
      <c r="C11" s="72"/>
      <c r="D11" s="72"/>
      <c r="E11" s="72"/>
      <c r="F11" s="72"/>
    </row>
    <row r="14" spans="1:8">
      <c r="B14" s="72"/>
      <c r="C14" s="72"/>
      <c r="D14" s="72"/>
      <c r="E14" s="72"/>
      <c r="F14" s="72"/>
    </row>
    <row r="15" spans="1:8">
      <c r="B15" s="72"/>
      <c r="C15" s="72"/>
      <c r="D15" s="72"/>
      <c r="E15" s="72"/>
      <c r="F15" s="72"/>
    </row>
    <row r="16" spans="1:8">
      <c r="B16" s="72"/>
      <c r="C16" s="72"/>
      <c r="D16" s="72"/>
      <c r="E16" s="72"/>
      <c r="F16" s="72"/>
    </row>
    <row r="17" spans="2:6">
      <c r="B17" s="72"/>
      <c r="C17" s="72"/>
      <c r="D17" s="72"/>
      <c r="E17" s="72"/>
      <c r="F17" s="72"/>
    </row>
    <row r="20" spans="2:6">
      <c r="B20" s="72"/>
      <c r="C20" s="72"/>
      <c r="D20" s="72"/>
      <c r="E20" s="72"/>
      <c r="F20" s="72"/>
    </row>
    <row r="21" spans="2:6">
      <c r="B21" s="72"/>
      <c r="C21" s="72"/>
      <c r="D21" s="72"/>
      <c r="E21" s="72"/>
      <c r="F21" s="72"/>
    </row>
    <row r="22" spans="2:6">
      <c r="B22" s="72"/>
      <c r="C22" s="72"/>
      <c r="D22" s="72"/>
      <c r="E22" s="72"/>
      <c r="F22" s="72"/>
    </row>
    <row r="23" spans="2:6">
      <c r="B23" s="72"/>
      <c r="C23" s="72"/>
      <c r="D23" s="72"/>
      <c r="E23" s="72"/>
      <c r="F23" s="72"/>
    </row>
    <row r="24" spans="2:6">
      <c r="B24" s="72"/>
      <c r="C24" s="72"/>
      <c r="D24" s="72"/>
      <c r="E24" s="72"/>
      <c r="F24" s="72"/>
    </row>
    <row r="32" spans="2:6">
      <c r="B32" s="72"/>
      <c r="C32" s="72"/>
      <c r="D32" s="72"/>
      <c r="E32" s="72"/>
    </row>
    <row r="33" spans="2:5">
      <c r="B33" s="72"/>
      <c r="C33" s="72"/>
      <c r="D33" s="72"/>
      <c r="E33" s="72"/>
    </row>
    <row r="34" spans="2:5">
      <c r="B34" s="72"/>
      <c r="C34" s="72"/>
      <c r="D34" s="72"/>
      <c r="E34" s="72"/>
    </row>
    <row r="35" spans="2:5">
      <c r="B35" s="72"/>
      <c r="C35" s="72"/>
      <c r="D35" s="72"/>
      <c r="E35" s="72"/>
    </row>
  </sheetData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G8"/>
  <sheetViews>
    <sheetView workbookViewId="0">
      <selection activeCell="A3" sqref="A3"/>
    </sheetView>
  </sheetViews>
  <sheetFormatPr defaultRowHeight="15"/>
  <cols>
    <col min="1" max="1" width="31" bestFit="1" customWidth="1"/>
  </cols>
  <sheetData>
    <row r="2" spans="1:7" ht="17.25">
      <c r="A2" s="199" t="s">
        <v>465</v>
      </c>
    </row>
    <row r="3" spans="1:7">
      <c r="B3">
        <v>2025</v>
      </c>
      <c r="C3">
        <v>2030</v>
      </c>
      <c r="D3">
        <v>2035</v>
      </c>
      <c r="E3">
        <v>2040</v>
      </c>
      <c r="F3">
        <v>2045</v>
      </c>
      <c r="G3">
        <v>2050</v>
      </c>
    </row>
    <row r="4" spans="1:7">
      <c r="A4" t="s">
        <v>86</v>
      </c>
      <c r="B4" s="25">
        <v>0</v>
      </c>
      <c r="C4" s="25">
        <v>0</v>
      </c>
      <c r="D4" s="25">
        <v>1290.513588</v>
      </c>
      <c r="E4" s="25">
        <v>0</v>
      </c>
      <c r="F4" s="25">
        <v>-81.949594108223778</v>
      </c>
      <c r="G4" s="25">
        <v>0</v>
      </c>
    </row>
    <row r="5" spans="1:7">
      <c r="A5" t="s">
        <v>91</v>
      </c>
      <c r="B5" s="25">
        <v>78.206624999999988</v>
      </c>
      <c r="C5" s="25">
        <v>901.11411249999992</v>
      </c>
      <c r="D5" s="25">
        <v>1960.8590672999999</v>
      </c>
      <c r="E5" s="25">
        <v>2907.8625558473618</v>
      </c>
      <c r="F5" s="25">
        <v>1910.5494665232361</v>
      </c>
      <c r="G5" s="25">
        <v>1609.7705743904939</v>
      </c>
    </row>
    <row r="6" spans="1:7">
      <c r="A6" t="s">
        <v>90</v>
      </c>
      <c r="B6" s="25">
        <v>0</v>
      </c>
      <c r="C6" s="25">
        <v>141.75644365375635</v>
      </c>
      <c r="D6" s="25">
        <v>1952.025031190552</v>
      </c>
      <c r="E6" s="25">
        <v>1054.8680050539863</v>
      </c>
      <c r="F6" s="25">
        <v>626.58357337804591</v>
      </c>
      <c r="G6" s="25">
        <v>13.261032653701436</v>
      </c>
    </row>
    <row r="7" spans="1:7">
      <c r="A7" t="s">
        <v>7</v>
      </c>
      <c r="B7" s="25">
        <v>74.466096263623385</v>
      </c>
      <c r="C7" s="25">
        <v>-109.62786315505636</v>
      </c>
      <c r="D7" s="25">
        <v>-202.13748568049323</v>
      </c>
      <c r="E7" s="25">
        <v>-92.075869912031294</v>
      </c>
      <c r="F7" s="25">
        <v>-328.37163627100449</v>
      </c>
      <c r="G7" s="25">
        <v>446.86490275838429</v>
      </c>
    </row>
    <row r="8" spans="1:7">
      <c r="A8" t="s">
        <v>131</v>
      </c>
      <c r="B8" s="25">
        <v>0</v>
      </c>
      <c r="C8" s="25">
        <v>86.34655037108368</v>
      </c>
      <c r="D8" s="25">
        <v>629.76358795503052</v>
      </c>
      <c r="E8" s="25">
        <v>1130.1096984130268</v>
      </c>
      <c r="F8" s="25">
        <v>742.74354978310919</v>
      </c>
      <c r="G8" s="25">
        <v>526.65175097070346</v>
      </c>
    </row>
  </sheetData>
  <pageMargins left="0.7" right="0.7" top="0.75" bottom="0.75" header="0.3" footer="0.3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8"/>
  <dimension ref="A2:AA8"/>
  <sheetViews>
    <sheetView zoomScaleNormal="100" workbookViewId="0">
      <selection activeCell="F5" sqref="F5"/>
    </sheetView>
  </sheetViews>
  <sheetFormatPr defaultRowHeight="15"/>
  <cols>
    <col min="1" max="1" width="56.7109375" bestFit="1" customWidth="1"/>
  </cols>
  <sheetData>
    <row r="2" spans="1:27" ht="17.25">
      <c r="A2" s="57" t="s">
        <v>464</v>
      </c>
    </row>
    <row r="3" spans="1:27">
      <c r="B3">
        <v>2025</v>
      </c>
      <c r="C3">
        <v>2026</v>
      </c>
      <c r="D3">
        <v>2027</v>
      </c>
      <c r="E3">
        <v>2028</v>
      </c>
      <c r="F3">
        <v>2029</v>
      </c>
      <c r="G3">
        <v>2030</v>
      </c>
      <c r="H3">
        <v>2031</v>
      </c>
      <c r="I3">
        <v>2032</v>
      </c>
      <c r="J3">
        <v>2033</v>
      </c>
      <c r="K3">
        <v>2034</v>
      </c>
      <c r="L3">
        <v>2035</v>
      </c>
      <c r="M3">
        <v>2036</v>
      </c>
      <c r="N3">
        <v>2037</v>
      </c>
      <c r="O3">
        <v>2038</v>
      </c>
      <c r="P3">
        <v>2039</v>
      </c>
      <c r="Q3">
        <v>2040</v>
      </c>
      <c r="R3">
        <v>2041</v>
      </c>
      <c r="S3">
        <v>2042</v>
      </c>
      <c r="T3">
        <v>2043</v>
      </c>
      <c r="U3">
        <v>2044</v>
      </c>
      <c r="V3">
        <v>2045</v>
      </c>
      <c r="W3">
        <v>2046</v>
      </c>
      <c r="X3">
        <v>2047</v>
      </c>
      <c r="Y3">
        <v>2048</v>
      </c>
      <c r="Z3">
        <v>2049</v>
      </c>
      <c r="AA3">
        <v>2050</v>
      </c>
    </row>
    <row r="4" spans="1:27">
      <c r="A4" t="s">
        <v>126</v>
      </c>
      <c r="B4">
        <v>45.372904334294681</v>
      </c>
      <c r="C4">
        <v>93.313773917214661</v>
      </c>
      <c r="D4">
        <v>143.82260874875993</v>
      </c>
      <c r="E4">
        <v>196.89940882893052</v>
      </c>
      <c r="F4">
        <v>252.54417415772639</v>
      </c>
      <c r="G4">
        <v>310.75690473514766</v>
      </c>
      <c r="H4">
        <v>371.90212175477348</v>
      </c>
      <c r="I4">
        <v>435.97982521660418</v>
      </c>
      <c r="J4">
        <v>502.99001512063955</v>
      </c>
      <c r="K4">
        <v>572.93269146687942</v>
      </c>
      <c r="L4">
        <v>645.80785425532429</v>
      </c>
      <c r="M4">
        <v>721.24986596920417</v>
      </c>
      <c r="N4">
        <v>799.25872660851905</v>
      </c>
      <c r="O4">
        <v>879.83443617326873</v>
      </c>
      <c r="P4">
        <v>962.97699466345341</v>
      </c>
      <c r="Q4">
        <v>1048.6864020790731</v>
      </c>
      <c r="R4">
        <v>1136.6624577183552</v>
      </c>
      <c r="S4">
        <v>1226.9051615813003</v>
      </c>
      <c r="T4">
        <v>1319.4145136679076</v>
      </c>
      <c r="U4">
        <v>1414.1905139781779</v>
      </c>
      <c r="V4">
        <v>1511.2331625121105</v>
      </c>
      <c r="W4">
        <v>1611.7133636973147</v>
      </c>
      <c r="X4">
        <v>1715.6311175337894</v>
      </c>
      <c r="Y4">
        <v>1822.9864240215352</v>
      </c>
      <c r="Z4">
        <v>1933.779283160552</v>
      </c>
      <c r="AA4">
        <v>2048.0096949508397</v>
      </c>
    </row>
    <row r="5" spans="1:27">
      <c r="A5" t="s">
        <v>128</v>
      </c>
      <c r="B5">
        <v>11.549832448</v>
      </c>
      <c r="C5">
        <v>23.099664896</v>
      </c>
      <c r="D5">
        <v>34.649497343999997</v>
      </c>
      <c r="E5">
        <v>46.199329792</v>
      </c>
      <c r="F5">
        <v>57.749162240000004</v>
      </c>
      <c r="G5">
        <v>69.298994688000008</v>
      </c>
      <c r="H5">
        <v>80.848827136000011</v>
      </c>
      <c r="I5">
        <v>92.398659584000015</v>
      </c>
      <c r="K5">
        <v>115.49832448000002</v>
      </c>
      <c r="L5">
        <v>127.04815692800003</v>
      </c>
      <c r="M5">
        <v>138.59798937600002</v>
      </c>
      <c r="N5">
        <v>150.147821824</v>
      </c>
      <c r="O5">
        <v>161.69765427199999</v>
      </c>
      <c r="P5">
        <v>173.24748671999998</v>
      </c>
      <c r="Q5">
        <v>184.79731916799997</v>
      </c>
      <c r="R5">
        <v>196.34715161599996</v>
      </c>
      <c r="S5">
        <v>207.89698406399995</v>
      </c>
      <c r="T5">
        <v>219.44681651199994</v>
      </c>
      <c r="U5">
        <v>230.99664895999993</v>
      </c>
      <c r="V5">
        <v>242.54648140799992</v>
      </c>
      <c r="W5">
        <v>254.09631385599991</v>
      </c>
      <c r="X5">
        <v>265.6461463039999</v>
      </c>
      <c r="Y5">
        <v>277.19597875199992</v>
      </c>
      <c r="Z5">
        <v>288.74581119999993</v>
      </c>
      <c r="AA5">
        <v>300.29564364799995</v>
      </c>
    </row>
    <row r="6" spans="1:27">
      <c r="A6" t="s">
        <v>127</v>
      </c>
      <c r="B6">
        <v>0.57238073255999999</v>
      </c>
      <c r="C6">
        <v>1.4406532561287255</v>
      </c>
      <c r="D6">
        <v>2.6048175707061763</v>
      </c>
      <c r="E6">
        <v>4.0648736762923523</v>
      </c>
      <c r="F6">
        <v>5.8208215728872528</v>
      </c>
      <c r="G6">
        <v>7.8726612604908794</v>
      </c>
      <c r="H6">
        <v>14.866828180778105</v>
      </c>
      <c r="I6">
        <v>26.80332233374893</v>
      </c>
      <c r="J6">
        <v>43.682143719403356</v>
      </c>
      <c r="K6">
        <v>65.503292337741371</v>
      </c>
      <c r="L6">
        <v>92.26676818876301</v>
      </c>
      <c r="M6">
        <v>121.74256760298768</v>
      </c>
      <c r="N6">
        <v>153.93069058041547</v>
      </c>
      <c r="O6">
        <v>188.83113712104634</v>
      </c>
      <c r="P6">
        <v>226.44390722488023</v>
      </c>
      <c r="Q6">
        <v>266.76900089191719</v>
      </c>
      <c r="R6">
        <v>309.80641812215714</v>
      </c>
      <c r="S6">
        <v>355.55615891560035</v>
      </c>
      <c r="T6">
        <v>404.01822327224653</v>
      </c>
      <c r="U6">
        <v>455.1926111920958</v>
      </c>
      <c r="V6">
        <v>509.07932267514809</v>
      </c>
      <c r="W6">
        <v>566.82958902063251</v>
      </c>
      <c r="X6">
        <v>628.44341022854906</v>
      </c>
      <c r="Y6">
        <v>693.92078629889761</v>
      </c>
      <c r="Z6">
        <v>763.26171723167829</v>
      </c>
      <c r="AA6">
        <v>836.46620302689109</v>
      </c>
    </row>
    <row r="7" spans="1:27">
      <c r="A7" t="s">
        <v>145</v>
      </c>
      <c r="B7">
        <v>3.0890388741333333E-2</v>
      </c>
      <c r="C7">
        <v>0.12356155496533332</v>
      </c>
      <c r="D7">
        <v>0.27801349867199993</v>
      </c>
      <c r="E7">
        <v>0.49424621986133321</v>
      </c>
      <c r="F7">
        <v>0.77225971853333308</v>
      </c>
      <c r="G7">
        <v>1.1120539946879997</v>
      </c>
      <c r="H7">
        <v>1.5177174821293329</v>
      </c>
      <c r="I7">
        <v>1.9892501808573329</v>
      </c>
      <c r="J7">
        <v>2.5266520908719992</v>
      </c>
      <c r="K7">
        <v>3.1299232121733325</v>
      </c>
      <c r="L7">
        <v>3.7990635447613323</v>
      </c>
      <c r="M7">
        <v>4.5340730886359992</v>
      </c>
      <c r="N7">
        <v>5.3349518437973327</v>
      </c>
      <c r="O7">
        <v>6.2016998102453327</v>
      </c>
      <c r="P7">
        <v>7.1343169879800001</v>
      </c>
      <c r="Q7">
        <v>8.1328033770013306</v>
      </c>
      <c r="R7">
        <v>9.1979766640701346</v>
      </c>
      <c r="S7">
        <v>10.329836849186401</v>
      </c>
      <c r="T7">
        <v>11.528383932350135</v>
      </c>
      <c r="U7">
        <v>12.793617913561334</v>
      </c>
      <c r="V7">
        <v>14.125538792820002</v>
      </c>
      <c r="W7">
        <v>15.522511196604535</v>
      </c>
      <c r="X7">
        <v>16.984535124914942</v>
      </c>
      <c r="Y7">
        <v>18.51161057775121</v>
      </c>
      <c r="Z7">
        <v>20.103737555113344</v>
      </c>
      <c r="AA7">
        <v>21.760916057001342</v>
      </c>
    </row>
    <row r="8" spans="1:27">
      <c r="A8" t="s">
        <v>129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1.4579388498602666</v>
      </c>
      <c r="I8">
        <v>4.3738165495808001</v>
      </c>
      <c r="J8">
        <v>8.7476330991616003</v>
      </c>
      <c r="K8">
        <v>14.579388498602667</v>
      </c>
      <c r="L8">
        <v>21.869082747903999</v>
      </c>
      <c r="M8">
        <v>40.545199543629472</v>
      </c>
      <c r="N8">
        <v>70.607738885779071</v>
      </c>
      <c r="O8">
        <v>112.05670077435281</v>
      </c>
      <c r="P8">
        <v>164.89208520935071</v>
      </c>
      <c r="Q8">
        <v>229.11389219077273</v>
      </c>
      <c r="R8">
        <v>297.11040449706439</v>
      </c>
      <c r="S8">
        <v>368.88162212822579</v>
      </c>
      <c r="T8">
        <v>444.42754508425702</v>
      </c>
      <c r="U8">
        <v>523.74817336515787</v>
      </c>
      <c r="V8">
        <v>606.84350697092839</v>
      </c>
      <c r="W8">
        <v>702.34597060763156</v>
      </c>
      <c r="X8">
        <v>810.25556427526749</v>
      </c>
      <c r="Y8">
        <v>930.57228797383584</v>
      </c>
      <c r="Z8">
        <v>1063.2961417033366</v>
      </c>
      <c r="AA8">
        <v>1208.4271254637704</v>
      </c>
    </row>
  </sheetData>
  <pageMargins left="0.7" right="0.7" top="0.75" bottom="0.75" header="0.3" footer="0.3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9"/>
  <dimension ref="A2:G10"/>
  <sheetViews>
    <sheetView zoomScale="85" zoomScaleNormal="85" workbookViewId="0">
      <selection activeCell="P18" sqref="P18"/>
    </sheetView>
  </sheetViews>
  <sheetFormatPr defaultRowHeight="15"/>
  <cols>
    <col min="1" max="1" width="16.5703125" style="74" bestFit="1" customWidth="1"/>
    <col min="2" max="2" width="9.85546875" style="74" bestFit="1" customWidth="1"/>
    <col min="3" max="3" width="9.42578125" style="74" bestFit="1" customWidth="1"/>
    <col min="4" max="4" width="11.42578125" style="74" bestFit="1" customWidth="1"/>
    <col min="5" max="7" width="10.42578125" style="74" bestFit="1" customWidth="1"/>
    <col min="8" max="16384" width="9.140625" style="74"/>
  </cols>
  <sheetData>
    <row r="2" spans="1:7" ht="17.25">
      <c r="A2" s="57" t="s">
        <v>463</v>
      </c>
    </row>
    <row r="3" spans="1:7">
      <c r="B3" s="74">
        <v>2025</v>
      </c>
      <c r="C3" s="74">
        <v>2030</v>
      </c>
      <c r="D3" s="74">
        <v>2035</v>
      </c>
      <c r="E3" s="74">
        <v>2040</v>
      </c>
      <c r="F3" s="74">
        <v>2045</v>
      </c>
      <c r="G3" s="74">
        <v>2050</v>
      </c>
    </row>
    <row r="4" spans="1:7">
      <c r="A4" t="s">
        <v>139</v>
      </c>
      <c r="B4" s="75">
        <v>0</v>
      </c>
      <c r="C4" s="75">
        <v>-0.28319519497453527</v>
      </c>
      <c r="D4" s="75">
        <v>-101.67875163672167</v>
      </c>
      <c r="E4" s="75">
        <v>-98.705903510943173</v>
      </c>
      <c r="F4" s="75">
        <v>-98.124071356911955</v>
      </c>
      <c r="G4" s="75">
        <v>-98.064689986741499</v>
      </c>
    </row>
    <row r="5" spans="1:7">
      <c r="A5" t="s">
        <v>140</v>
      </c>
      <c r="B5" s="75">
        <v>0</v>
      </c>
      <c r="C5" s="75">
        <v>0</v>
      </c>
      <c r="D5" s="75">
        <v>-31.475170643858288</v>
      </c>
      <c r="E5" s="75">
        <v>-64.510290417022759</v>
      </c>
      <c r="F5" s="75">
        <v>-43.044135326488785</v>
      </c>
      <c r="G5" s="75">
        <v>-29.438582741678797</v>
      </c>
    </row>
    <row r="6" spans="1:7">
      <c r="A6" t="s">
        <v>141</v>
      </c>
      <c r="B6" s="75">
        <v>0</v>
      </c>
      <c r="C6" s="75">
        <v>-7.3353167400514376</v>
      </c>
      <c r="D6" s="75">
        <v>-12.225527900085728</v>
      </c>
      <c r="E6" s="75">
        <v>-12.225527900085728</v>
      </c>
      <c r="F6" s="75">
        <v>-12.225527900085728</v>
      </c>
      <c r="G6" s="75">
        <v>-12.225527900085728</v>
      </c>
    </row>
    <row r="7" spans="1:7">
      <c r="A7" t="s">
        <v>142</v>
      </c>
      <c r="B7" s="75">
        <v>0</v>
      </c>
      <c r="C7" s="75">
        <v>0</v>
      </c>
      <c r="D7" s="75">
        <v>0</v>
      </c>
      <c r="E7" s="75">
        <v>0</v>
      </c>
      <c r="F7" s="75">
        <v>0</v>
      </c>
      <c r="G7" s="75">
        <v>0</v>
      </c>
    </row>
    <row r="8" spans="1:7">
      <c r="A8" t="s">
        <v>143</v>
      </c>
      <c r="B8" s="75">
        <v>0</v>
      </c>
      <c r="C8" s="75">
        <v>0</v>
      </c>
      <c r="D8" s="75">
        <v>0</v>
      </c>
      <c r="E8" s="75">
        <v>0</v>
      </c>
      <c r="F8" s="75">
        <v>0</v>
      </c>
      <c r="G8" s="75">
        <v>0</v>
      </c>
    </row>
    <row r="9" spans="1:7">
      <c r="A9" t="s">
        <v>82</v>
      </c>
      <c r="B9" s="75">
        <v>1.4332495635154436</v>
      </c>
      <c r="C9" s="75">
        <v>11.30027558987431</v>
      </c>
      <c r="D9" s="75">
        <v>20.868446281331646</v>
      </c>
      <c r="E9" s="75">
        <v>20.868446281331646</v>
      </c>
      <c r="F9" s="75">
        <v>20.868446281331646</v>
      </c>
      <c r="G9" s="75">
        <v>20.868446281331646</v>
      </c>
    </row>
    <row r="10" spans="1:7">
      <c r="A10" s="74" t="s">
        <v>144</v>
      </c>
      <c r="B10" s="75">
        <v>1.4332495635154436</v>
      </c>
      <c r="C10" s="75">
        <v>3.6817636548483375</v>
      </c>
      <c r="D10" s="75">
        <v>-124.51100389933404</v>
      </c>
      <c r="E10" s="75">
        <v>-154.57327554672003</v>
      </c>
      <c r="F10" s="75">
        <v>-132.52528830215482</v>
      </c>
      <c r="G10" s="75">
        <v>-118.86035434717439</v>
      </c>
    </row>
  </sheetData>
  <pageMargins left="0.7" right="0.7" top="0.75" bottom="0.75" header="0.3" footer="0.3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8"/>
  <dimension ref="A2:H7"/>
  <sheetViews>
    <sheetView workbookViewId="0">
      <selection activeCell="A3" sqref="A3"/>
    </sheetView>
  </sheetViews>
  <sheetFormatPr defaultRowHeight="15"/>
  <sheetData>
    <row r="2" spans="1:8" ht="17.25">
      <c r="A2" s="57" t="s">
        <v>462</v>
      </c>
    </row>
    <row r="3" spans="1:8">
      <c r="B3">
        <v>2019</v>
      </c>
      <c r="C3">
        <v>2025</v>
      </c>
      <c r="D3">
        <v>2030</v>
      </c>
      <c r="E3">
        <v>2035</v>
      </c>
      <c r="F3">
        <v>2040</v>
      </c>
      <c r="G3">
        <v>2045</v>
      </c>
      <c r="H3">
        <v>2050</v>
      </c>
    </row>
    <row r="4" spans="1:8">
      <c r="A4" s="55" t="s">
        <v>201</v>
      </c>
      <c r="B4">
        <v>0</v>
      </c>
      <c r="C4">
        <v>4.1830352206284616E-5</v>
      </c>
      <c r="D4">
        <v>-4.2440637089825595E-3</v>
      </c>
      <c r="E4">
        <v>-4.5349400850934751E-3</v>
      </c>
      <c r="F4">
        <v>-2.9414828137827032E-3</v>
      </c>
      <c r="G4">
        <v>-1.373374721528986E-3</v>
      </c>
      <c r="H4">
        <v>-1.7879943032864665E-3</v>
      </c>
    </row>
    <row r="5" spans="1:8">
      <c r="A5" s="55" t="s">
        <v>202</v>
      </c>
      <c r="B5">
        <v>0</v>
      </c>
      <c r="C5">
        <v>4.157319840181195E-5</v>
      </c>
      <c r="D5">
        <v>-4.2898476570066846E-3</v>
      </c>
      <c r="E5">
        <v>-5.8687375962326316E-3</v>
      </c>
      <c r="F5">
        <v>-9.8397278232835728E-3</v>
      </c>
      <c r="G5">
        <v>-1.1712059923711604E-2</v>
      </c>
      <c r="H5">
        <v>-1.3860985457722963E-2</v>
      </c>
    </row>
    <row r="6" spans="1:8">
      <c r="A6" s="55" t="s">
        <v>203</v>
      </c>
      <c r="B6">
        <v>0</v>
      </c>
      <c r="C6">
        <v>4.3030403294341824E-5</v>
      </c>
      <c r="D6">
        <v>-3.7971288514974111E-3</v>
      </c>
      <c r="E6">
        <v>-4.9525145533729775E-3</v>
      </c>
      <c r="F6">
        <v>-1.2185603903843711E-3</v>
      </c>
      <c r="G6">
        <v>-1.130518874523978E-3</v>
      </c>
      <c r="H6">
        <v>-1.5547376092454046E-3</v>
      </c>
    </row>
    <row r="7" spans="1:8">
      <c r="A7" s="55" t="s">
        <v>204</v>
      </c>
      <c r="B7">
        <v>0</v>
      </c>
      <c r="C7">
        <v>4.2858967424619365E-5</v>
      </c>
      <c r="D7">
        <v>-3.8427581240213504E-3</v>
      </c>
      <c r="E7">
        <v>-5.8379065980618261E-3</v>
      </c>
      <c r="F7">
        <v>-8.5033703924987103E-3</v>
      </c>
      <c r="G7">
        <v>-1.1476583844151733E-2</v>
      </c>
      <c r="H7">
        <v>-1.3634636661827182E-2</v>
      </c>
    </row>
  </sheetData>
  <pageMargins left="0.7" right="0.7" top="0.75" bottom="0.75" header="0.3" footer="0.3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0"/>
  <dimension ref="A2:C8"/>
  <sheetViews>
    <sheetView workbookViewId="0">
      <selection activeCell="D8" sqref="D8"/>
    </sheetView>
  </sheetViews>
  <sheetFormatPr defaultRowHeight="15"/>
  <cols>
    <col min="1" max="1" width="17.28515625" bestFit="1" customWidth="1"/>
    <col min="2" max="2" width="11.42578125" customWidth="1"/>
  </cols>
  <sheetData>
    <row r="2" spans="1:3" ht="19.5">
      <c r="A2" s="57" t="s">
        <v>461</v>
      </c>
      <c r="B2" s="41"/>
    </row>
    <row r="3" spans="1:3">
      <c r="A3" s="55" t="s">
        <v>201</v>
      </c>
      <c r="B3" s="54">
        <v>5.3493760477942853E-3</v>
      </c>
    </row>
    <row r="4" spans="1:3">
      <c r="A4" s="55" t="s">
        <v>202</v>
      </c>
      <c r="B4" s="54">
        <v>4.2257080603409491E-3</v>
      </c>
    </row>
    <row r="5" spans="1:3">
      <c r="A5" s="55" t="s">
        <v>203</v>
      </c>
      <c r="B5" s="54">
        <v>5.8009378825467639E-3</v>
      </c>
    </row>
    <row r="6" spans="1:3">
      <c r="A6" s="55" t="s">
        <v>204</v>
      </c>
      <c r="B6" s="54">
        <v>4.6894127343473091E-3</v>
      </c>
    </row>
    <row r="7" spans="1:3">
      <c r="A7" s="43"/>
      <c r="B7" s="43"/>
      <c r="C7" s="43"/>
    </row>
    <row r="8" spans="1:3">
      <c r="A8" s="43"/>
      <c r="B8" s="43"/>
      <c r="C8" s="43"/>
    </row>
  </sheetData>
  <pageMargins left="0.7" right="0.7" top="0.75" bottom="0.75" header="0.3" footer="0.3"/>
  <pageSetup paperSize="9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1"/>
  <dimension ref="A2:C8"/>
  <sheetViews>
    <sheetView workbookViewId="0">
      <selection activeCell="M20" sqref="M20"/>
    </sheetView>
  </sheetViews>
  <sheetFormatPr defaultRowHeight="15"/>
  <cols>
    <col min="1" max="1" width="17.28515625" bestFit="1" customWidth="1"/>
    <col min="2" max="2" width="11.7109375" customWidth="1"/>
  </cols>
  <sheetData>
    <row r="2" spans="1:3" ht="19.5">
      <c r="A2" s="57" t="s">
        <v>460</v>
      </c>
      <c r="B2" s="41"/>
    </row>
    <row r="3" spans="1:3">
      <c r="A3" s="55" t="s">
        <v>201</v>
      </c>
      <c r="B3" s="54">
        <v>-4.9237780335014136E-3</v>
      </c>
    </row>
    <row r="4" spans="1:3">
      <c r="A4" s="55" t="s">
        <v>202</v>
      </c>
      <c r="B4" s="54">
        <v>-8.9224030772004914E-3</v>
      </c>
    </row>
    <row r="5" spans="1:3">
      <c r="A5" s="55" t="s">
        <v>203</v>
      </c>
      <c r="B5" s="54">
        <v>8.0965097610352643E-5</v>
      </c>
    </row>
    <row r="6" spans="1:3">
      <c r="A6" s="55" t="s">
        <v>204</v>
      </c>
      <c r="B6" s="54">
        <v>-4.0023240840884045E-3</v>
      </c>
    </row>
    <row r="7" spans="1:3">
      <c r="A7" s="43"/>
      <c r="B7" s="43"/>
      <c r="C7" s="43"/>
    </row>
    <row r="8" spans="1:3">
      <c r="A8" s="43"/>
      <c r="B8" s="43"/>
      <c r="C8" s="43"/>
    </row>
  </sheetData>
  <pageMargins left="0.7" right="0.7" top="0.75" bottom="0.75" header="0.3" footer="0.3"/>
  <pageSetup paperSize="9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6"/>
  <dimension ref="A2:B12"/>
  <sheetViews>
    <sheetView workbookViewId="0">
      <selection activeCell="G25" sqref="G25"/>
    </sheetView>
  </sheetViews>
  <sheetFormatPr defaultRowHeight="15"/>
  <cols>
    <col min="1" max="1" width="44.140625" customWidth="1"/>
  </cols>
  <sheetData>
    <row r="2" spans="1:2" ht="86.25">
      <c r="A2" s="276" t="s">
        <v>459</v>
      </c>
    </row>
    <row r="4" spans="1:2">
      <c r="A4" t="s">
        <v>105</v>
      </c>
      <c r="B4" s="54">
        <v>-0.42803304826786492</v>
      </c>
    </row>
    <row r="5" spans="1:2">
      <c r="A5" t="s">
        <v>101</v>
      </c>
      <c r="B5" s="54">
        <v>-0.19889472328616153</v>
      </c>
    </row>
    <row r="6" spans="1:2">
      <c r="A6" t="s">
        <v>104</v>
      </c>
      <c r="B6" s="54">
        <v>-0.18986409176489827</v>
      </c>
    </row>
    <row r="7" spans="1:2">
      <c r="A7" t="s">
        <v>449</v>
      </c>
      <c r="B7" s="54">
        <v>-6.649779102214759E-2</v>
      </c>
    </row>
    <row r="8" spans="1:2">
      <c r="A8" t="s">
        <v>457</v>
      </c>
      <c r="B8" s="54">
        <v>-3.3444092670794623E-3</v>
      </c>
    </row>
    <row r="9" spans="1:2">
      <c r="A9" t="s">
        <v>102</v>
      </c>
      <c r="B9" s="54">
        <v>6.750669894612793E-2</v>
      </c>
    </row>
    <row r="10" spans="1:2">
      <c r="A10" t="s">
        <v>103</v>
      </c>
      <c r="B10" s="54">
        <v>6.7633791658147757E-2</v>
      </c>
    </row>
    <row r="11" spans="1:2">
      <c r="A11" t="s">
        <v>94</v>
      </c>
      <c r="B11" s="54">
        <v>0.18181314686131711</v>
      </c>
    </row>
    <row r="12" spans="1:2">
      <c r="A12" t="s">
        <v>448</v>
      </c>
      <c r="B12">
        <v>1.608748166047806</v>
      </c>
    </row>
  </sheetData>
  <sortState ref="A4:B11">
    <sortCondition ref="B4:B11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5"/>
  <dimension ref="A2:AF26"/>
  <sheetViews>
    <sheetView tabSelected="1" zoomScale="70" zoomScaleNormal="70" workbookViewId="0">
      <selection activeCell="A3" sqref="A3"/>
    </sheetView>
  </sheetViews>
  <sheetFormatPr defaultRowHeight="15"/>
  <cols>
    <col min="1" max="1" width="9.140625" style="124"/>
    <col min="2" max="2" width="10.85546875" style="124" bestFit="1" customWidth="1"/>
    <col min="3" max="16384" width="9.140625" style="124"/>
  </cols>
  <sheetData>
    <row r="2" spans="1:8" ht="17.25">
      <c r="A2" s="202" t="s">
        <v>325</v>
      </c>
    </row>
    <row r="4" spans="1:8" ht="15" customHeight="1">
      <c r="A4" s="239" t="s">
        <v>159</v>
      </c>
      <c r="B4" s="241" t="s">
        <v>160</v>
      </c>
    </row>
    <row r="5" spans="1:8">
      <c r="A5" s="240"/>
      <c r="B5" s="241"/>
    </row>
    <row r="6" spans="1:8">
      <c r="A6" s="125" t="s">
        <v>0</v>
      </c>
      <c r="B6" s="126">
        <v>0.23846814724583085</v>
      </c>
      <c r="D6" s="124" t="s">
        <v>76</v>
      </c>
      <c r="E6" s="131">
        <v>1405.317</v>
      </c>
      <c r="F6" s="124">
        <v>3.7969489912078463E-2</v>
      </c>
      <c r="H6" s="131"/>
    </row>
    <row r="7" spans="1:8">
      <c r="A7" s="125" t="s">
        <v>15</v>
      </c>
      <c r="B7" s="127">
        <v>0.44695075290142611</v>
      </c>
      <c r="D7" s="124" t="s">
        <v>25</v>
      </c>
      <c r="E7" s="131">
        <v>1917.8401564912815</v>
      </c>
      <c r="F7" s="124">
        <v>5.1817072215645792E-2</v>
      </c>
      <c r="H7" s="131"/>
    </row>
    <row r="8" spans="1:8">
      <c r="A8" s="125" t="s">
        <v>4</v>
      </c>
      <c r="B8" s="128">
        <v>0.21017241887873978</v>
      </c>
      <c r="E8" s="131"/>
      <c r="H8" s="131"/>
    </row>
    <row r="9" spans="1:8">
      <c r="A9" s="125" t="s">
        <v>161</v>
      </c>
      <c r="B9" s="129">
        <v>0.10440868097400338</v>
      </c>
      <c r="D9" s="124" t="s">
        <v>13</v>
      </c>
      <c r="E9" s="130">
        <v>4828.4797150014892</v>
      </c>
      <c r="F9" s="124">
        <v>0.13045804742234282</v>
      </c>
    </row>
    <row r="10" spans="1:8">
      <c r="D10" s="124" t="s">
        <v>16</v>
      </c>
      <c r="E10" s="132">
        <v>612.1053801906711</v>
      </c>
      <c r="F10" s="124">
        <v>1.6538139834840565E-2</v>
      </c>
    </row>
    <row r="11" spans="1:8">
      <c r="D11" s="124" t="s">
        <v>163</v>
      </c>
      <c r="E11" s="130">
        <v>62.37951237173781</v>
      </c>
      <c r="F11" s="124">
        <v>1.6853978609232454E-3</v>
      </c>
    </row>
    <row r="12" spans="1:8">
      <c r="D12" s="124" t="s">
        <v>162</v>
      </c>
      <c r="E12" s="131">
        <v>7623.0420000000004</v>
      </c>
      <c r="F12" s="124">
        <v>0.20596279438614237</v>
      </c>
    </row>
    <row r="13" spans="1:8">
      <c r="D13" s="124" t="s">
        <v>35</v>
      </c>
      <c r="E13" s="131">
        <v>3658.7638794269915</v>
      </c>
      <c r="F13" s="124">
        <v>9.8854136262907386E-2</v>
      </c>
    </row>
    <row r="14" spans="1:8">
      <c r="D14" s="124" t="s">
        <v>124</v>
      </c>
      <c r="E14" s="131">
        <v>3424.2589723230867</v>
      </c>
      <c r="F14" s="124">
        <v>9.2518176686089762E-2</v>
      </c>
    </row>
    <row r="15" spans="1:8">
      <c r="D15" s="124" t="s">
        <v>40</v>
      </c>
      <c r="E15" s="131">
        <v>1836.361519254875</v>
      </c>
      <c r="F15" s="124">
        <v>4.9615645566286511E-2</v>
      </c>
    </row>
    <row r="16" spans="1:8">
      <c r="D16" s="124" t="s">
        <v>164</v>
      </c>
      <c r="E16" s="124">
        <v>4601.3442379332455</v>
      </c>
      <c r="F16" s="124">
        <v>0.12432119843722572</v>
      </c>
    </row>
    <row r="17" spans="4:32">
      <c r="D17" s="124" t="s">
        <v>98</v>
      </c>
      <c r="E17" s="124">
        <v>3063.0464362025787</v>
      </c>
      <c r="F17" s="124">
        <v>8.2758773116401285E-2</v>
      </c>
    </row>
    <row r="18" spans="4:32">
      <c r="D18" s="124" t="s">
        <v>165</v>
      </c>
      <c r="E18" s="124">
        <v>114.45686543718966</v>
      </c>
      <c r="F18" s="124">
        <v>3.0924473251127647E-3</v>
      </c>
    </row>
    <row r="19" spans="4:32">
      <c r="D19" s="124" t="s">
        <v>166</v>
      </c>
      <c r="E19" s="124">
        <v>1308.8154617307989</v>
      </c>
      <c r="F19" s="124">
        <v>3.5362167732233996E-2</v>
      </c>
    </row>
    <row r="20" spans="4:32">
      <c r="D20" s="124" t="s">
        <v>167</v>
      </c>
      <c r="E20" s="124">
        <v>625.61124869425021</v>
      </c>
      <c r="F20" s="124">
        <v>1.6903047494749687E-2</v>
      </c>
    </row>
    <row r="21" spans="4:32">
      <c r="D21" s="124" t="s">
        <v>6</v>
      </c>
      <c r="E21" s="130">
        <v>1929.9205499701488</v>
      </c>
      <c r="F21" s="124">
        <v>5.2143465747019703E-2</v>
      </c>
    </row>
    <row r="22" spans="4:32">
      <c r="D22" s="124" t="s">
        <v>51</v>
      </c>
      <c r="E22" s="131">
        <v>37011.742935028342</v>
      </c>
    </row>
    <row r="23" spans="4:32">
      <c r="E23" s="124">
        <v>37.011742935028344</v>
      </c>
    </row>
    <row r="26" spans="4:32">
      <c r="AF26" s="123"/>
    </row>
  </sheetData>
  <mergeCells count="2">
    <mergeCell ref="A4:A5"/>
    <mergeCell ref="B4:B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AF26"/>
  <sheetViews>
    <sheetView zoomScale="85" zoomScaleNormal="85" workbookViewId="0">
      <selection activeCell="A3" sqref="A3"/>
    </sheetView>
  </sheetViews>
  <sheetFormatPr defaultRowHeight="15"/>
  <cols>
    <col min="1" max="1" width="9.140625" style="124"/>
    <col min="2" max="2" width="10.85546875" style="124" bestFit="1" customWidth="1"/>
    <col min="3" max="16384" width="9.140625" style="124"/>
  </cols>
  <sheetData>
    <row r="2" spans="1:8" ht="17.25">
      <c r="A2" s="202" t="s">
        <v>513</v>
      </c>
    </row>
    <row r="4" spans="1:8" ht="15" customHeight="1">
      <c r="A4" s="239" t="s">
        <v>159</v>
      </c>
      <c r="B4" s="241" t="s">
        <v>160</v>
      </c>
    </row>
    <row r="5" spans="1:8">
      <c r="A5" s="240"/>
      <c r="B5" s="241"/>
    </row>
    <row r="6" spans="1:8">
      <c r="A6" s="125" t="s">
        <v>0</v>
      </c>
      <c r="B6" s="126">
        <v>0.23203538211333935</v>
      </c>
      <c r="D6" s="124" t="s">
        <v>76</v>
      </c>
      <c r="E6" s="131">
        <v>1426.104</v>
      </c>
      <c r="F6" s="124">
        <f>E6/1000/$E$23</f>
        <v>3.9533112336908413E-2</v>
      </c>
      <c r="H6" s="131"/>
    </row>
    <row r="7" spans="1:8">
      <c r="A7" s="125" t="s">
        <v>15</v>
      </c>
      <c r="B7" s="127">
        <v>0.44666572661790638</v>
      </c>
      <c r="D7" s="124" t="s">
        <v>25</v>
      </c>
      <c r="E7" s="131">
        <v>1813.5205743833919</v>
      </c>
      <c r="F7" s="124">
        <f t="shared" ref="F7:F21" si="0">E7/1000/$E$23</f>
        <v>5.027270983910942E-2</v>
      </c>
      <c r="H7" s="131"/>
    </row>
    <row r="8" spans="1:8">
      <c r="A8" s="125" t="s">
        <v>4</v>
      </c>
      <c r="B8" s="128">
        <v>0.21443723354564437</v>
      </c>
      <c r="E8" s="131"/>
      <c r="H8" s="131"/>
    </row>
    <row r="9" spans="1:8">
      <c r="A9" s="125" t="s">
        <v>161</v>
      </c>
      <c r="B9" s="129">
        <v>0.10682886033150035</v>
      </c>
      <c r="D9" s="124" t="s">
        <v>13</v>
      </c>
      <c r="E9" s="130">
        <v>4419.5223446133905</v>
      </c>
      <c r="F9" s="124">
        <f t="shared" si="0"/>
        <v>0.12251383722721346</v>
      </c>
    </row>
    <row r="10" spans="1:8">
      <c r="D10" s="124" t="s">
        <v>16</v>
      </c>
      <c r="E10" s="132">
        <v>645.5286309113344</v>
      </c>
      <c r="F10" s="124">
        <f t="shared" si="0"/>
        <v>1.7894736907342289E-2</v>
      </c>
    </row>
    <row r="11" spans="1:8">
      <c r="D11" s="124" t="s">
        <v>163</v>
      </c>
      <c r="E11" s="130">
        <v>65.689620264049083</v>
      </c>
      <c r="F11" s="124">
        <f t="shared" si="0"/>
        <v>1.8209858027657922E-3</v>
      </c>
    </row>
    <row r="12" spans="1:8">
      <c r="D12" s="124" t="s">
        <v>162</v>
      </c>
      <c r="E12" s="131">
        <v>8009.277</v>
      </c>
      <c r="F12" s="124">
        <f t="shared" si="0"/>
        <v>0.22202563584311999</v>
      </c>
    </row>
    <row r="13" spans="1:8">
      <c r="D13" s="124" t="s">
        <v>35</v>
      </c>
      <c r="E13" s="131">
        <v>3108.1938222127037</v>
      </c>
      <c r="F13" s="124">
        <f t="shared" si="0"/>
        <v>8.6162422613231246E-2</v>
      </c>
    </row>
    <row r="14" spans="1:8">
      <c r="D14" s="124" t="s">
        <v>124</v>
      </c>
      <c r="E14" s="131">
        <v>3251.7612914031197</v>
      </c>
      <c r="F14" s="124">
        <f t="shared" si="0"/>
        <v>9.0142264817888382E-2</v>
      </c>
    </row>
    <row r="15" spans="1:8">
      <c r="D15" s="124" t="s">
        <v>40</v>
      </c>
      <c r="E15" s="131">
        <v>1743.6348411572378</v>
      </c>
      <c r="F15" s="124">
        <f t="shared" si="0"/>
        <v>4.8335403343666754E-2</v>
      </c>
    </row>
    <row r="16" spans="1:8">
      <c r="D16" s="124" t="s">
        <v>164</v>
      </c>
      <c r="E16" s="124">
        <v>4558.0551779501702</v>
      </c>
      <c r="F16" s="124">
        <f t="shared" si="0"/>
        <v>0.12635411399710761</v>
      </c>
    </row>
    <row r="17" spans="4:32">
      <c r="D17" s="124" t="s">
        <v>98</v>
      </c>
      <c r="E17" s="124">
        <v>3059.9385438371319</v>
      </c>
      <c r="F17" s="124">
        <f t="shared" si="0"/>
        <v>8.4824735220958139E-2</v>
      </c>
    </row>
    <row r="18" spans="4:32">
      <c r="D18" s="124" t="s">
        <v>165</v>
      </c>
      <c r="E18" s="124">
        <v>117.54184399893438</v>
      </c>
      <c r="F18" s="124">
        <f t="shared" si="0"/>
        <v>3.2583843275786595E-3</v>
      </c>
    </row>
    <row r="19" spans="4:32">
      <c r="D19" s="124" t="s">
        <v>166</v>
      </c>
      <c r="E19" s="124">
        <v>1346.1107791813238</v>
      </c>
      <c r="F19" s="124">
        <f t="shared" si="0"/>
        <v>3.7315615587151137E-2</v>
      </c>
    </row>
    <row r="20" spans="4:32">
      <c r="D20" s="124" t="s">
        <v>167</v>
      </c>
      <c r="E20" s="124">
        <v>835.73424309863935</v>
      </c>
      <c r="F20" s="124">
        <f t="shared" si="0"/>
        <v>2.3167437799921763E-2</v>
      </c>
    </row>
    <row r="21" spans="4:32">
      <c r="D21" s="124" t="s">
        <v>6</v>
      </c>
      <c r="E21" s="130">
        <v>1671.8628197904359</v>
      </c>
      <c r="F21" s="124">
        <f t="shared" si="0"/>
        <v>4.6345806944427449E-2</v>
      </c>
    </row>
    <row r="22" spans="4:32">
      <c r="D22" s="124" t="s">
        <v>51</v>
      </c>
      <c r="E22" s="131">
        <v>36.073658654711551</v>
      </c>
    </row>
    <row r="23" spans="4:32">
      <c r="E23" s="124">
        <v>36.073658654711551</v>
      </c>
    </row>
    <row r="26" spans="4:32">
      <c r="AF26" s="123"/>
    </row>
  </sheetData>
  <mergeCells count="2">
    <mergeCell ref="A4:A5"/>
    <mergeCell ref="B4:B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7"/>
  <dimension ref="A2:Q15"/>
  <sheetViews>
    <sheetView zoomScale="85" zoomScaleNormal="85" workbookViewId="0">
      <selection activeCell="A17" sqref="A17"/>
    </sheetView>
  </sheetViews>
  <sheetFormatPr defaultRowHeight="15"/>
  <cols>
    <col min="1" max="1" width="24" style="76" customWidth="1"/>
    <col min="2" max="2" width="11.140625" style="76" bestFit="1" customWidth="1"/>
    <col min="3" max="3" width="9.140625" style="76"/>
    <col min="4" max="5" width="11.140625" style="76" customWidth="1"/>
    <col min="6" max="7" width="9.140625" style="76"/>
    <col min="8" max="8" width="13.85546875" style="76" customWidth="1"/>
    <col min="9" max="9" width="9.28515625" style="76" customWidth="1"/>
    <col min="10" max="10" width="9.140625" style="76"/>
    <col min="11" max="11" width="11.5703125" style="76" customWidth="1"/>
    <col min="12" max="13" width="9.140625" style="76"/>
    <col min="14" max="14" width="11.85546875" style="76" bestFit="1" customWidth="1"/>
    <col min="15" max="16384" width="9.140625" style="76"/>
  </cols>
  <sheetData>
    <row r="2" spans="1:17" ht="87" thickBot="1">
      <c r="A2" s="149" t="s">
        <v>512</v>
      </c>
    </row>
    <row r="3" spans="1:17">
      <c r="A3" s="76" t="s">
        <v>146</v>
      </c>
      <c r="B3" s="76" t="s">
        <v>147</v>
      </c>
      <c r="C3" s="76" t="s">
        <v>148</v>
      </c>
      <c r="D3" s="76" t="s">
        <v>149</v>
      </c>
      <c r="E3" s="76" t="s">
        <v>150</v>
      </c>
      <c r="F3" s="77"/>
      <c r="I3" s="78"/>
      <c r="J3" s="78"/>
      <c r="K3" s="78"/>
      <c r="L3" s="78"/>
      <c r="M3" s="78"/>
    </row>
    <row r="4" spans="1:17">
      <c r="A4" s="76" t="s">
        <v>8</v>
      </c>
      <c r="B4" s="77">
        <v>-0.96623918290949495</v>
      </c>
      <c r="C4" s="77">
        <v>0.32120883280828155</v>
      </c>
      <c r="D4" s="77">
        <v>-1.3295535963132064</v>
      </c>
      <c r="E4" s="77">
        <v>-0.52998178730456846</v>
      </c>
      <c r="F4" s="77"/>
      <c r="I4" s="78"/>
      <c r="J4" s="78"/>
      <c r="K4" s="78"/>
      <c r="L4" s="78"/>
      <c r="M4" s="78"/>
      <c r="N4" s="77"/>
      <c r="O4" s="77"/>
      <c r="P4" s="77"/>
      <c r="Q4" s="77"/>
    </row>
    <row r="5" spans="1:17">
      <c r="A5" s="76" t="s">
        <v>7</v>
      </c>
      <c r="B5" s="77">
        <v>10.303406618161034</v>
      </c>
      <c r="C5" s="77">
        <v>11.453669919194404</v>
      </c>
      <c r="D5" s="77">
        <v>6.8104274380701595</v>
      </c>
      <c r="E5" s="77">
        <v>7.5576085381569325</v>
      </c>
      <c r="F5" s="77"/>
      <c r="I5" s="78"/>
      <c r="J5" s="78"/>
      <c r="K5" s="78"/>
      <c r="L5" s="78"/>
      <c r="M5" s="78"/>
      <c r="N5" s="77"/>
      <c r="O5" s="77"/>
      <c r="P5" s="77"/>
      <c r="Q5" s="77"/>
    </row>
    <row r="6" spans="1:17">
      <c r="A6" s="76" t="s">
        <v>6</v>
      </c>
      <c r="B6" s="77">
        <v>9.7062287959727467</v>
      </c>
      <c r="C6" s="77">
        <v>11.195671923681843</v>
      </c>
      <c r="D6" s="77">
        <v>6.6863206054427069</v>
      </c>
      <c r="E6" s="77">
        <v>7.4086658673734966</v>
      </c>
      <c r="F6" s="77"/>
      <c r="I6" s="78"/>
      <c r="J6" s="78"/>
      <c r="K6" s="78"/>
      <c r="L6" s="78"/>
      <c r="M6" s="78"/>
    </row>
    <row r="7" spans="1:17">
      <c r="A7" s="76" t="s">
        <v>5</v>
      </c>
      <c r="B7" s="77">
        <v>9.6027205496743662</v>
      </c>
      <c r="C7" s="77">
        <v>10.653476778532992</v>
      </c>
      <c r="D7" s="77">
        <v>6.3312106106591477</v>
      </c>
      <c r="E7" s="77">
        <v>7.1627169798221244</v>
      </c>
      <c r="F7" s="77"/>
      <c r="I7" s="78"/>
      <c r="J7" s="78"/>
      <c r="K7" s="78"/>
      <c r="L7" s="78"/>
      <c r="M7" s="78"/>
    </row>
    <row r="8" spans="1:17">
      <c r="A8" s="76" t="s">
        <v>13</v>
      </c>
      <c r="B8" s="77">
        <v>8.7001127860335767</v>
      </c>
      <c r="C8" s="77">
        <v>9.8526295047120005</v>
      </c>
      <c r="D8" s="77">
        <v>5.975271471579644</v>
      </c>
      <c r="E8" s="77">
        <v>6.3428221432634935</v>
      </c>
      <c r="F8" s="77"/>
      <c r="I8" s="78"/>
      <c r="J8" s="78"/>
      <c r="K8" s="78"/>
      <c r="L8" s="78"/>
      <c r="M8" s="78"/>
    </row>
    <row r="9" spans="1:17">
      <c r="A9" s="76" t="s">
        <v>15</v>
      </c>
      <c r="B9" s="77">
        <v>7.4140868723563358</v>
      </c>
      <c r="C9" s="77">
        <v>8.7386153614516608</v>
      </c>
      <c r="D9" s="77">
        <v>5.0868196612534504</v>
      </c>
      <c r="E9" s="77">
        <v>5.2782950980249037</v>
      </c>
      <c r="F9" s="77"/>
      <c r="I9" s="78"/>
      <c r="J9" s="78"/>
      <c r="K9" s="78"/>
      <c r="L9" s="78"/>
      <c r="M9" s="78"/>
    </row>
    <row r="10" spans="1:17">
      <c r="A10" s="76" t="s">
        <v>4</v>
      </c>
      <c r="B10" s="77">
        <v>5.8219332591002253</v>
      </c>
      <c r="C10" s="77">
        <v>6.0309447163897802</v>
      </c>
      <c r="D10" s="77">
        <v>2.042667659063012</v>
      </c>
      <c r="E10" s="77">
        <v>3.466687083072499</v>
      </c>
      <c r="F10" s="77"/>
      <c r="I10" s="78"/>
      <c r="J10" s="78"/>
      <c r="K10" s="78"/>
      <c r="L10" s="78"/>
      <c r="M10" s="78"/>
    </row>
    <row r="11" spans="1:17">
      <c r="A11" s="76" t="s">
        <v>156</v>
      </c>
      <c r="B11" s="77">
        <v>3.9424764220293658</v>
      </c>
      <c r="C11" s="77">
        <v>4.1871462413903116</v>
      </c>
      <c r="D11" s="77">
        <v>0.61134111598713003</v>
      </c>
      <c r="E11" s="77">
        <v>1.6658277064946128</v>
      </c>
      <c r="F11" s="77"/>
      <c r="I11" s="78"/>
      <c r="J11" s="78"/>
      <c r="K11" s="78"/>
      <c r="L11" s="78"/>
      <c r="M11" s="78"/>
    </row>
    <row r="12" spans="1:17">
      <c r="A12" s="76" t="s">
        <v>152</v>
      </c>
      <c r="B12" s="77">
        <v>9.3371674352515388</v>
      </c>
      <c r="C12" s="77">
        <v>11.453669919194404</v>
      </c>
      <c r="D12" s="77">
        <v>5.4808738417569547</v>
      </c>
      <c r="E12" s="77">
        <v>7.0276267508523649</v>
      </c>
      <c r="F12" s="77"/>
      <c r="I12" s="78"/>
      <c r="J12" s="78"/>
      <c r="K12" s="78"/>
      <c r="L12" s="78"/>
      <c r="M12" s="78"/>
    </row>
    <row r="13" spans="1:17">
      <c r="A13" s="76" t="s">
        <v>153</v>
      </c>
      <c r="B13" s="77"/>
      <c r="C13" s="77"/>
      <c r="D13" s="77"/>
      <c r="E13" s="77"/>
      <c r="F13" s="77"/>
      <c r="I13" s="78"/>
      <c r="J13" s="78"/>
      <c r="K13" s="78"/>
      <c r="L13" s="78"/>
      <c r="M13" s="78"/>
    </row>
    <row r="14" spans="1:17">
      <c r="A14" s="76" t="s">
        <v>151</v>
      </c>
      <c r="B14" s="76">
        <v>0</v>
      </c>
      <c r="C14" s="76">
        <v>1</v>
      </c>
      <c r="D14" s="76">
        <v>2</v>
      </c>
      <c r="E14" s="76">
        <v>3</v>
      </c>
      <c r="F14" s="77"/>
    </row>
    <row r="15" spans="1:17">
      <c r="B15" s="77"/>
      <c r="C15" s="77"/>
      <c r="D15" s="77"/>
      <c r="E15" s="77"/>
      <c r="F15" s="77"/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69</vt:i4>
      </vt:variant>
      <vt:variant>
        <vt:lpstr>Pomenované rozsahy</vt:lpstr>
      </vt:variant>
      <vt:variant>
        <vt:i4>15</vt:i4>
      </vt:variant>
    </vt:vector>
  </HeadingPairs>
  <TitlesOfParts>
    <vt:vector size="84" baseType="lpstr">
      <vt:lpstr>Navigation</vt:lpstr>
      <vt:lpstr>G1</vt:lpstr>
      <vt:lpstr>G2</vt:lpstr>
      <vt:lpstr>T1</vt:lpstr>
      <vt:lpstr>G3</vt:lpstr>
      <vt:lpstr>G4</vt:lpstr>
      <vt:lpstr>G5</vt:lpstr>
      <vt:lpstr>G6</vt:lpstr>
      <vt:lpstr>G7</vt:lpstr>
      <vt:lpstr>T2</vt:lpstr>
      <vt:lpstr>T3</vt:lpstr>
      <vt:lpstr>T4</vt:lpstr>
      <vt:lpstr>T5</vt:lpstr>
      <vt:lpstr>G8</vt:lpstr>
      <vt:lpstr>G9</vt:lpstr>
      <vt:lpstr>G10</vt:lpstr>
      <vt:lpstr>G11</vt:lpstr>
      <vt:lpstr>T6</vt:lpstr>
      <vt:lpstr>G12</vt:lpstr>
      <vt:lpstr>G13</vt:lpstr>
      <vt:lpstr>G14</vt:lpstr>
      <vt:lpstr>T7</vt:lpstr>
      <vt:lpstr>G15</vt:lpstr>
      <vt:lpstr>G16</vt:lpstr>
      <vt:lpstr>G17</vt:lpstr>
      <vt:lpstr>G18</vt:lpstr>
      <vt:lpstr>G19</vt:lpstr>
      <vt:lpstr>G20</vt:lpstr>
      <vt:lpstr>G21</vt:lpstr>
      <vt:lpstr>G22</vt:lpstr>
      <vt:lpstr>G23</vt:lpstr>
      <vt:lpstr>G24</vt:lpstr>
      <vt:lpstr>G25</vt:lpstr>
      <vt:lpstr>G26</vt:lpstr>
      <vt:lpstr>G27</vt:lpstr>
      <vt:lpstr>G28</vt:lpstr>
      <vt:lpstr>T8</vt:lpstr>
      <vt:lpstr>G29</vt:lpstr>
      <vt:lpstr>G30</vt:lpstr>
      <vt:lpstr>G31</vt:lpstr>
      <vt:lpstr>G32</vt:lpstr>
      <vt:lpstr>G33</vt:lpstr>
      <vt:lpstr>G34</vt:lpstr>
      <vt:lpstr>G35</vt:lpstr>
      <vt:lpstr>G36</vt:lpstr>
      <vt:lpstr>G37</vt:lpstr>
      <vt:lpstr>G38</vt:lpstr>
      <vt:lpstr>G39</vt:lpstr>
      <vt:lpstr>G40</vt:lpstr>
      <vt:lpstr>G41</vt:lpstr>
      <vt:lpstr>G42</vt:lpstr>
      <vt:lpstr>G43</vt:lpstr>
      <vt:lpstr>G44</vt:lpstr>
      <vt:lpstr>G45</vt:lpstr>
      <vt:lpstr>G46</vt:lpstr>
      <vt:lpstr>G47</vt:lpstr>
      <vt:lpstr>G48</vt:lpstr>
      <vt:lpstr>G49</vt:lpstr>
      <vt:lpstr>G50</vt:lpstr>
      <vt:lpstr>G51</vt:lpstr>
      <vt:lpstr>G52</vt:lpstr>
      <vt:lpstr>G53</vt:lpstr>
      <vt:lpstr>G54</vt:lpstr>
      <vt:lpstr>G55</vt:lpstr>
      <vt:lpstr>G56</vt:lpstr>
      <vt:lpstr>G57</vt:lpstr>
      <vt:lpstr>G58</vt:lpstr>
      <vt:lpstr>G59</vt:lpstr>
      <vt:lpstr>G60</vt:lpstr>
      <vt:lpstr>'T3'!_ftn1</vt:lpstr>
      <vt:lpstr>'T3'!_ftnref1</vt:lpstr>
      <vt:lpstr>'G12'!_Toc181888882</vt:lpstr>
      <vt:lpstr>'G13'!_Toc181888883</vt:lpstr>
      <vt:lpstr>'G11'!_Toc188362999</vt:lpstr>
      <vt:lpstr>'G15'!_Toc188363003</vt:lpstr>
      <vt:lpstr>'G26'!_Toc188363014</vt:lpstr>
      <vt:lpstr>'G30'!_Toc188363018</vt:lpstr>
      <vt:lpstr>'G37'!_Toc188363025</vt:lpstr>
      <vt:lpstr>'G38'!_Toc188363026</vt:lpstr>
      <vt:lpstr>'T2'!_Toc188449530</vt:lpstr>
      <vt:lpstr>'T3'!_Toc188449530</vt:lpstr>
      <vt:lpstr>'T5'!_Toc188449532</vt:lpstr>
      <vt:lpstr>'T6'!_Toc188449533</vt:lpstr>
      <vt:lpstr>'G59'!_Toc188452556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2025-10-23T12:50:24Z</dcterms:modified>
</cp:coreProperties>
</file>